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U LIEU CONG VIEC\File DS THI\APY 251\"/>
    </mc:Choice>
  </mc:AlternateContent>
  <bookViews>
    <workbookView xWindow="0" yWindow="0" windowWidth="21570" windowHeight="9555" activeTab="2"/>
  </bookViews>
  <sheets>
    <sheet name="DSSV" sheetId="1" r:id="rId1"/>
    <sheet name="IN_DTK" sheetId="14" r:id="rId2"/>
    <sheet name="DS_THI" sheetId="12" r:id="rId3"/>
    <sheet name="DS_NLP" sheetId="13" r:id="rId4"/>
    <sheet name="XXXXXXXX" sheetId="8" state="veryHidden" r:id="rId5"/>
    <sheet name="CODEMON" sheetId="15" r:id="rId6"/>
    <sheet name="Sheet1" sheetId="19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4">#REF!</definedName>
    <definedName name="_DST1">#REF!</definedName>
    <definedName name="_Fill" hidden="1">#REF!</definedName>
    <definedName name="_xlnm._FilterDatabase" localSheetId="3" hidden="1">DS_NLP!$B$8:$H$163</definedName>
    <definedName name="_xlnm._FilterDatabase" localSheetId="2" hidden="1">DS_THI!$B$7:$K$36</definedName>
    <definedName name="_xlnm._FilterDatabase" localSheetId="0" hidden="1">DSSV!$A$5:$W$5</definedName>
    <definedName name="_xlnm._FilterDatabase" localSheetId="1" hidden="1">IN_DTK!$C$9:$S$372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 localSheetId="1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4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3">'[11]Diem _98AV'!#REF!</definedName>
    <definedName name="bb" localSheetId="2">'[11]Diem _98AV'!#REF!</definedName>
    <definedName name="bb" localSheetId="1">'[11]Diem _98AV'!#REF!</definedName>
    <definedName name="bb" localSheetId="4">'[12]Diem _98AV'!#REF!</definedName>
    <definedName name="bb">'[11]Diem _98AV'!#REF!</definedName>
    <definedName name="bc" localSheetId="3">'[11]Diem _98AV'!#REF!</definedName>
    <definedName name="bc" localSheetId="2">'[11]Diem _98AV'!#REF!</definedName>
    <definedName name="bc" localSheetId="1">'[11]Diem _98AV'!#REF!</definedName>
    <definedName name="bc" localSheetId="4">'[12]Diem _98AV'!#REF!</definedName>
    <definedName name="bc">'[11]Diem _98AV'!#REF!</definedName>
    <definedName name="bd">[5]gVL!$Q$15</definedName>
    <definedName name="BD4HK" localSheetId="1">#REF!</definedName>
    <definedName name="BD4HK">#REF!</definedName>
    <definedName name="BD4HKAV" localSheetId="1">#REF!</definedName>
    <definedName name="BD4HKAV">#REF!</definedName>
    <definedName name="BD4HKDL">'[13]97DL_HK1234'!$E$6:$FC$151</definedName>
    <definedName name="BD6HK">#REF!</definedName>
    <definedName name="BD6HK34" localSheetId="1">#REF!</definedName>
    <definedName name="BD6HK34">#REF!</definedName>
    <definedName name="BD6HK58" localSheetId="4">'[14]97KT58'!$E$6:$DD$275</definedName>
    <definedName name="BD6HK58">'[14]97KT58'!$E$6:$DD$275</definedName>
    <definedName name="BD6HKAV" localSheetId="1">#REF!</definedName>
    <definedName name="BD6HKAV">#REF!</definedName>
    <definedName name="BD6HKDL">'[13]97DL_GD2'!$E$6:$DA$146</definedName>
    <definedName name="BD8HK" localSheetId="4">#REF!</definedName>
    <definedName name="BD8HK">#REF!</definedName>
    <definedName name="BD98AV" localSheetId="1">#REF!</definedName>
    <definedName name="BD98AV">#REF!</definedName>
    <definedName name="BD98TIN" localSheetId="1">#REF!</definedName>
    <definedName name="BD98TIN">#REF!</definedName>
    <definedName name="bdiem" localSheetId="4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 localSheetId="1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4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4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4">[28]DSSV!$A$6:$H$227</definedName>
    <definedName name="DS96T">[28]DSSV!$A$6:$H$227</definedName>
    <definedName name="DSH" localSheetId="1">#REF!</definedName>
    <definedName name="DSH">#REF!</definedName>
    <definedName name="DSUMDATA">#REF!</definedName>
    <definedName name="du_dkien" localSheetId="4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 localSheetId="1">#REF!</definedName>
    <definedName name="pm">#REF!</definedName>
    <definedName name="_xlnm.Print_Area">#REF!</definedName>
    <definedName name="PRINT_AREA_MI">#REF!</definedName>
    <definedName name="_xlnm.Print_Titles" localSheetId="3">DS_NLP!$1:$9</definedName>
    <definedName name="_xlnm.Print_Titles" localSheetId="2">DS_THI!$1:$4</definedName>
    <definedName name="_xlnm.Print_Titles" localSheetId="0">DSSV!$1:$6</definedName>
    <definedName name="_xlnm.Print_Titles" localSheetId="1">IN_DTK!$1:$8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4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/>
</workbook>
</file>

<file path=xl/calcChain.xml><?xml version="1.0" encoding="utf-8"?>
<calcChain xmlns="http://schemas.openxmlformats.org/spreadsheetml/2006/main">
  <c r="G11" i="13" l="1"/>
  <c r="G12" i="13"/>
  <c r="G13" i="13"/>
  <c r="G14" i="13"/>
  <c r="G17" i="14"/>
  <c r="G19" i="13"/>
  <c r="G20" i="13"/>
  <c r="G21" i="13"/>
  <c r="G22" i="13"/>
  <c r="G23" i="13"/>
  <c r="G24" i="13"/>
  <c r="G26" i="13"/>
  <c r="G27" i="13"/>
  <c r="G28" i="13"/>
  <c r="I6" i="1"/>
  <c r="K6" i="1"/>
  <c r="K8" i="14" s="1"/>
  <c r="L6" i="1"/>
  <c r="M6" i="1"/>
  <c r="M8" i="14" s="1"/>
  <c r="N6" i="1"/>
  <c r="O6" i="1"/>
  <c r="V4" i="1"/>
  <c r="I8" i="14"/>
  <c r="W4" i="1"/>
  <c r="X4" i="1"/>
  <c r="Y4" i="1"/>
  <c r="Z4" i="1"/>
  <c r="O8" i="14"/>
  <c r="AA4" i="1"/>
  <c r="AB4" i="1"/>
  <c r="AC4" i="1"/>
  <c r="U4" i="1"/>
  <c r="H6" i="1"/>
  <c r="C4" i="1"/>
  <c r="B6" i="13"/>
  <c r="H3" i="1"/>
  <c r="H2" i="1" s="1"/>
  <c r="D1" i="1"/>
  <c r="E1" i="14" s="1"/>
  <c r="G15" i="13"/>
  <c r="G16" i="13"/>
  <c r="G17" i="13"/>
  <c r="G25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46" i="13"/>
  <c r="G47" i="13"/>
  <c r="G48" i="13"/>
  <c r="G49" i="13"/>
  <c r="G50" i="13"/>
  <c r="G51" i="13"/>
  <c r="G52" i="13"/>
  <c r="G53" i="13"/>
  <c r="G54" i="13"/>
  <c r="G55" i="13"/>
  <c r="G56" i="13"/>
  <c r="G57" i="13"/>
  <c r="G58" i="13"/>
  <c r="G59" i="13"/>
  <c r="G60" i="13"/>
  <c r="G61" i="13"/>
  <c r="G62" i="13"/>
  <c r="G63" i="13"/>
  <c r="G64" i="13"/>
  <c r="G65" i="13"/>
  <c r="G66" i="13"/>
  <c r="G67" i="13"/>
  <c r="G68" i="13"/>
  <c r="G69" i="13"/>
  <c r="G70" i="13"/>
  <c r="G71" i="13"/>
  <c r="G72" i="13"/>
  <c r="G73" i="13"/>
  <c r="G74" i="13"/>
  <c r="G75" i="13"/>
  <c r="G76" i="13"/>
  <c r="G77" i="13"/>
  <c r="G78" i="13"/>
  <c r="G79" i="13"/>
  <c r="G80" i="13"/>
  <c r="G81" i="13"/>
  <c r="G82" i="13"/>
  <c r="G83" i="13"/>
  <c r="G84" i="13"/>
  <c r="G85" i="13"/>
  <c r="G86" i="13"/>
  <c r="G87" i="13"/>
  <c r="G88" i="13"/>
  <c r="G89" i="13"/>
  <c r="G90" i="13"/>
  <c r="G91" i="13"/>
  <c r="G92" i="13"/>
  <c r="G93" i="13"/>
  <c r="G94" i="13"/>
  <c r="G95" i="13"/>
  <c r="G96" i="13"/>
  <c r="G97" i="13"/>
  <c r="G98" i="13"/>
  <c r="G99" i="13"/>
  <c r="G100" i="13"/>
  <c r="G101" i="13"/>
  <c r="G102" i="13"/>
  <c r="G103" i="13"/>
  <c r="G104" i="13"/>
  <c r="G105" i="13"/>
  <c r="G106" i="13"/>
  <c r="G107" i="13"/>
  <c r="G108" i="13"/>
  <c r="G109" i="13"/>
  <c r="G110" i="13"/>
  <c r="G111" i="13"/>
  <c r="G112" i="13"/>
  <c r="G113" i="13"/>
  <c r="G114" i="13"/>
  <c r="G115" i="13"/>
  <c r="G116" i="13"/>
  <c r="G117" i="13"/>
  <c r="G118" i="13"/>
  <c r="G119" i="13"/>
  <c r="G120" i="13"/>
  <c r="G121" i="13"/>
  <c r="G122" i="13"/>
  <c r="G123" i="13"/>
  <c r="G124" i="13"/>
  <c r="G125" i="13"/>
  <c r="G126" i="13"/>
  <c r="G127" i="13"/>
  <c r="G128" i="13"/>
  <c r="G129" i="13"/>
  <c r="G130" i="13"/>
  <c r="G131" i="13"/>
  <c r="G132" i="13"/>
  <c r="G133" i="13"/>
  <c r="G134" i="13"/>
  <c r="G135" i="13"/>
  <c r="G136" i="13"/>
  <c r="G137" i="13"/>
  <c r="G138" i="13"/>
  <c r="G139" i="13"/>
  <c r="G140" i="13"/>
  <c r="G141" i="13"/>
  <c r="G142" i="13"/>
  <c r="G143" i="13"/>
  <c r="G144" i="13"/>
  <c r="G145" i="13"/>
  <c r="G146" i="13"/>
  <c r="G147" i="13"/>
  <c r="G148" i="13"/>
  <c r="G149" i="13"/>
  <c r="G150" i="13"/>
  <c r="G151" i="13"/>
  <c r="G152" i="13"/>
  <c r="G153" i="13"/>
  <c r="G154" i="13"/>
  <c r="G155" i="13"/>
  <c r="G156" i="13"/>
  <c r="G157" i="13"/>
  <c r="G158" i="13"/>
  <c r="G159" i="13"/>
  <c r="G160" i="13"/>
  <c r="G161" i="13"/>
  <c r="G162" i="13"/>
  <c r="G163" i="13"/>
  <c r="C254" i="14"/>
  <c r="D254" i="14"/>
  <c r="E254" i="14"/>
  <c r="F254" i="14"/>
  <c r="G254" i="14"/>
  <c r="S254" i="14"/>
  <c r="C255" i="14"/>
  <c r="D255" i="14"/>
  <c r="E255" i="14"/>
  <c r="F255" i="14"/>
  <c r="G255" i="14"/>
  <c r="S255" i="14"/>
  <c r="C256" i="14"/>
  <c r="D256" i="14"/>
  <c r="E256" i="14"/>
  <c r="F256" i="14"/>
  <c r="G256" i="14"/>
  <c r="S256" i="14"/>
  <c r="C257" i="14"/>
  <c r="D257" i="14"/>
  <c r="E257" i="14"/>
  <c r="F257" i="14"/>
  <c r="G257" i="14"/>
  <c r="S257" i="14"/>
  <c r="C258" i="14"/>
  <c r="D258" i="14"/>
  <c r="E258" i="14"/>
  <c r="F258" i="14"/>
  <c r="G258" i="14"/>
  <c r="S258" i="14"/>
  <c r="C259" i="14"/>
  <c r="D259" i="14"/>
  <c r="E259" i="14"/>
  <c r="F259" i="14"/>
  <c r="G259" i="14"/>
  <c r="S259" i="14"/>
  <c r="C260" i="14"/>
  <c r="D260" i="14"/>
  <c r="E260" i="14"/>
  <c r="F260" i="14"/>
  <c r="G260" i="14"/>
  <c r="S260" i="14"/>
  <c r="C261" i="14"/>
  <c r="D261" i="14"/>
  <c r="E261" i="14"/>
  <c r="F261" i="14"/>
  <c r="G261" i="14"/>
  <c r="S261" i="14"/>
  <c r="C262" i="14"/>
  <c r="D262" i="14"/>
  <c r="E262" i="14"/>
  <c r="F262" i="14"/>
  <c r="G262" i="14"/>
  <c r="S262" i="14"/>
  <c r="C263" i="14"/>
  <c r="D263" i="14"/>
  <c r="E263" i="14"/>
  <c r="F263" i="14"/>
  <c r="G263" i="14"/>
  <c r="S263" i="14"/>
  <c r="C264" i="14"/>
  <c r="D264" i="14"/>
  <c r="E264" i="14"/>
  <c r="F264" i="14"/>
  <c r="G264" i="14"/>
  <c r="S264" i="14"/>
  <c r="C265" i="14"/>
  <c r="D265" i="14"/>
  <c r="E265" i="14"/>
  <c r="F265" i="14"/>
  <c r="G265" i="14"/>
  <c r="S265" i="14"/>
  <c r="C266" i="14"/>
  <c r="D266" i="14"/>
  <c r="E266" i="14"/>
  <c r="F266" i="14"/>
  <c r="G266" i="14"/>
  <c r="S266" i="14"/>
  <c r="C267" i="14"/>
  <c r="D267" i="14"/>
  <c r="E267" i="14"/>
  <c r="F267" i="14"/>
  <c r="G267" i="14"/>
  <c r="S267" i="14"/>
  <c r="C268" i="14"/>
  <c r="D268" i="14"/>
  <c r="E268" i="14"/>
  <c r="F268" i="14"/>
  <c r="G268" i="14"/>
  <c r="S268" i="14"/>
  <c r="C269" i="14"/>
  <c r="D269" i="14"/>
  <c r="E269" i="14"/>
  <c r="F269" i="14"/>
  <c r="G269" i="14"/>
  <c r="S269" i="14"/>
  <c r="C270" i="14"/>
  <c r="D270" i="14"/>
  <c r="E270" i="14"/>
  <c r="F270" i="14"/>
  <c r="G270" i="14"/>
  <c r="S270" i="14"/>
  <c r="C271" i="14"/>
  <c r="D271" i="14"/>
  <c r="E271" i="14"/>
  <c r="F271" i="14"/>
  <c r="G271" i="14"/>
  <c r="S271" i="14"/>
  <c r="C272" i="14"/>
  <c r="D272" i="14"/>
  <c r="E272" i="14"/>
  <c r="F272" i="14"/>
  <c r="G272" i="14"/>
  <c r="S272" i="14"/>
  <c r="C273" i="14"/>
  <c r="D273" i="14"/>
  <c r="E273" i="14"/>
  <c r="F273" i="14"/>
  <c r="G273" i="14"/>
  <c r="S273" i="14"/>
  <c r="C274" i="14"/>
  <c r="D274" i="14"/>
  <c r="E274" i="14"/>
  <c r="F274" i="14"/>
  <c r="G274" i="14"/>
  <c r="S274" i="14"/>
  <c r="C275" i="14"/>
  <c r="D275" i="14"/>
  <c r="E275" i="14"/>
  <c r="F275" i="14"/>
  <c r="G275" i="14"/>
  <c r="S275" i="14"/>
  <c r="C276" i="14"/>
  <c r="D276" i="14"/>
  <c r="E276" i="14"/>
  <c r="F276" i="14"/>
  <c r="G276" i="14"/>
  <c r="S276" i="14"/>
  <c r="C277" i="14"/>
  <c r="D277" i="14"/>
  <c r="E277" i="14"/>
  <c r="F277" i="14"/>
  <c r="G277" i="14"/>
  <c r="S277" i="14"/>
  <c r="C278" i="14"/>
  <c r="D278" i="14"/>
  <c r="E278" i="14"/>
  <c r="F278" i="14"/>
  <c r="G278" i="14"/>
  <c r="S278" i="14"/>
  <c r="C279" i="14"/>
  <c r="D279" i="14"/>
  <c r="E279" i="14"/>
  <c r="F279" i="14"/>
  <c r="G279" i="14"/>
  <c r="S279" i="14"/>
  <c r="C280" i="14"/>
  <c r="D280" i="14"/>
  <c r="E280" i="14"/>
  <c r="F280" i="14"/>
  <c r="G280" i="14"/>
  <c r="S280" i="14"/>
  <c r="C281" i="14"/>
  <c r="D281" i="14"/>
  <c r="E281" i="14"/>
  <c r="F281" i="14"/>
  <c r="G281" i="14"/>
  <c r="S281" i="14"/>
  <c r="C282" i="14"/>
  <c r="D282" i="14"/>
  <c r="E282" i="14"/>
  <c r="F282" i="14"/>
  <c r="G282" i="14"/>
  <c r="S282" i="14"/>
  <c r="C283" i="14"/>
  <c r="D283" i="14"/>
  <c r="E283" i="14"/>
  <c r="F283" i="14"/>
  <c r="G283" i="14"/>
  <c r="S283" i="14"/>
  <c r="C284" i="14"/>
  <c r="D284" i="14"/>
  <c r="E284" i="14"/>
  <c r="F284" i="14"/>
  <c r="G284" i="14"/>
  <c r="S284" i="14"/>
  <c r="C285" i="14"/>
  <c r="D285" i="14"/>
  <c r="E285" i="14"/>
  <c r="F285" i="14"/>
  <c r="G285" i="14"/>
  <c r="S285" i="14"/>
  <c r="C286" i="14"/>
  <c r="D286" i="14"/>
  <c r="E286" i="14"/>
  <c r="F286" i="14"/>
  <c r="G286" i="14"/>
  <c r="S286" i="14"/>
  <c r="C287" i="14"/>
  <c r="D287" i="14"/>
  <c r="E287" i="14"/>
  <c r="F287" i="14"/>
  <c r="G287" i="14"/>
  <c r="S287" i="14"/>
  <c r="C288" i="14"/>
  <c r="D288" i="14"/>
  <c r="E288" i="14"/>
  <c r="F288" i="14"/>
  <c r="G288" i="14"/>
  <c r="S288" i="14"/>
  <c r="C289" i="14"/>
  <c r="D289" i="14"/>
  <c r="E289" i="14"/>
  <c r="F289" i="14"/>
  <c r="G289" i="14"/>
  <c r="S289" i="14"/>
  <c r="C290" i="14"/>
  <c r="D290" i="14"/>
  <c r="E290" i="14"/>
  <c r="F290" i="14"/>
  <c r="G290" i="14"/>
  <c r="S290" i="14"/>
  <c r="C291" i="14"/>
  <c r="D291" i="14"/>
  <c r="E291" i="14"/>
  <c r="F291" i="14"/>
  <c r="G291" i="14"/>
  <c r="S291" i="14"/>
  <c r="C292" i="14"/>
  <c r="D292" i="14"/>
  <c r="E292" i="14"/>
  <c r="F292" i="14"/>
  <c r="G292" i="14"/>
  <c r="S292" i="14"/>
  <c r="C293" i="14"/>
  <c r="D293" i="14"/>
  <c r="E293" i="14"/>
  <c r="F293" i="14"/>
  <c r="G293" i="14"/>
  <c r="S293" i="14"/>
  <c r="C294" i="14"/>
  <c r="D294" i="14"/>
  <c r="E294" i="14"/>
  <c r="F294" i="14"/>
  <c r="G294" i="14"/>
  <c r="S294" i="14"/>
  <c r="C295" i="14"/>
  <c r="D295" i="14"/>
  <c r="E295" i="14"/>
  <c r="F295" i="14"/>
  <c r="G295" i="14"/>
  <c r="S295" i="14"/>
  <c r="C296" i="14"/>
  <c r="D296" i="14"/>
  <c r="E296" i="14"/>
  <c r="F296" i="14"/>
  <c r="G296" i="14"/>
  <c r="S296" i="14"/>
  <c r="C297" i="14"/>
  <c r="D297" i="14"/>
  <c r="E297" i="14"/>
  <c r="F297" i="14"/>
  <c r="G297" i="14"/>
  <c r="S297" i="14"/>
  <c r="C298" i="14"/>
  <c r="D298" i="14"/>
  <c r="E298" i="14"/>
  <c r="F298" i="14"/>
  <c r="G298" i="14"/>
  <c r="S298" i="14"/>
  <c r="C299" i="14"/>
  <c r="D299" i="14"/>
  <c r="E299" i="14"/>
  <c r="F299" i="14"/>
  <c r="G299" i="14"/>
  <c r="S299" i="14"/>
  <c r="C300" i="14"/>
  <c r="D300" i="14"/>
  <c r="E300" i="14"/>
  <c r="F300" i="14"/>
  <c r="G300" i="14"/>
  <c r="S300" i="14"/>
  <c r="C301" i="14"/>
  <c r="D301" i="14"/>
  <c r="E301" i="14"/>
  <c r="F301" i="14"/>
  <c r="G301" i="14"/>
  <c r="S301" i="14"/>
  <c r="C302" i="14"/>
  <c r="D302" i="14"/>
  <c r="E302" i="14"/>
  <c r="F302" i="14"/>
  <c r="G302" i="14"/>
  <c r="S302" i="14"/>
  <c r="C303" i="14"/>
  <c r="D303" i="14"/>
  <c r="E303" i="14"/>
  <c r="F303" i="14"/>
  <c r="G303" i="14"/>
  <c r="S303" i="14"/>
  <c r="C304" i="14"/>
  <c r="D304" i="14"/>
  <c r="E304" i="14"/>
  <c r="F304" i="14"/>
  <c r="G304" i="14"/>
  <c r="S304" i="14"/>
  <c r="C305" i="14"/>
  <c r="D305" i="14"/>
  <c r="E305" i="14"/>
  <c r="F305" i="14"/>
  <c r="G305" i="14"/>
  <c r="S305" i="14"/>
  <c r="C306" i="14"/>
  <c r="D306" i="14"/>
  <c r="E306" i="14"/>
  <c r="F306" i="14"/>
  <c r="G306" i="14"/>
  <c r="S306" i="14"/>
  <c r="C307" i="14"/>
  <c r="D307" i="14"/>
  <c r="E307" i="14"/>
  <c r="F307" i="14"/>
  <c r="G307" i="14"/>
  <c r="S307" i="14"/>
  <c r="C308" i="14"/>
  <c r="D308" i="14"/>
  <c r="E308" i="14"/>
  <c r="F308" i="14"/>
  <c r="G308" i="14"/>
  <c r="S308" i="14"/>
  <c r="C309" i="14"/>
  <c r="D309" i="14"/>
  <c r="E309" i="14"/>
  <c r="F309" i="14"/>
  <c r="G309" i="14"/>
  <c r="S309" i="14"/>
  <c r="C310" i="14"/>
  <c r="D310" i="14"/>
  <c r="E310" i="14"/>
  <c r="F310" i="14"/>
  <c r="G310" i="14"/>
  <c r="S310" i="14"/>
  <c r="C311" i="14"/>
  <c r="D311" i="14"/>
  <c r="E311" i="14"/>
  <c r="F311" i="14"/>
  <c r="G311" i="14"/>
  <c r="S311" i="14"/>
  <c r="C312" i="14"/>
  <c r="D312" i="14"/>
  <c r="E312" i="14"/>
  <c r="F312" i="14"/>
  <c r="G312" i="14"/>
  <c r="S312" i="14"/>
  <c r="C313" i="14"/>
  <c r="D313" i="14"/>
  <c r="E313" i="14"/>
  <c r="F313" i="14"/>
  <c r="G313" i="14"/>
  <c r="S313" i="14"/>
  <c r="C314" i="14"/>
  <c r="D314" i="14"/>
  <c r="E314" i="14"/>
  <c r="F314" i="14"/>
  <c r="G314" i="14"/>
  <c r="S314" i="14"/>
  <c r="C315" i="14"/>
  <c r="D315" i="14"/>
  <c r="E315" i="14"/>
  <c r="F315" i="14"/>
  <c r="G315" i="14"/>
  <c r="S315" i="14"/>
  <c r="C316" i="14"/>
  <c r="D316" i="14"/>
  <c r="E316" i="14"/>
  <c r="F316" i="14"/>
  <c r="G316" i="14"/>
  <c r="S316" i="14"/>
  <c r="C317" i="14"/>
  <c r="D317" i="14"/>
  <c r="E317" i="14"/>
  <c r="F317" i="14"/>
  <c r="G317" i="14"/>
  <c r="S317" i="14"/>
  <c r="C318" i="14"/>
  <c r="D318" i="14"/>
  <c r="E318" i="14"/>
  <c r="F318" i="14"/>
  <c r="G318" i="14"/>
  <c r="S318" i="14"/>
  <c r="C319" i="14"/>
  <c r="D319" i="14"/>
  <c r="E319" i="14"/>
  <c r="F319" i="14"/>
  <c r="G319" i="14"/>
  <c r="S319" i="14"/>
  <c r="C320" i="14"/>
  <c r="D320" i="14"/>
  <c r="E320" i="14"/>
  <c r="F320" i="14"/>
  <c r="G320" i="14"/>
  <c r="S320" i="14"/>
  <c r="C321" i="14"/>
  <c r="D321" i="14"/>
  <c r="E321" i="14"/>
  <c r="F321" i="14"/>
  <c r="G321" i="14"/>
  <c r="S321" i="14"/>
  <c r="C322" i="14"/>
  <c r="D322" i="14"/>
  <c r="E322" i="14"/>
  <c r="F322" i="14"/>
  <c r="G322" i="14"/>
  <c r="S322" i="14"/>
  <c r="C323" i="14"/>
  <c r="D323" i="14"/>
  <c r="E323" i="14"/>
  <c r="F323" i="14"/>
  <c r="G323" i="14"/>
  <c r="S323" i="14"/>
  <c r="C324" i="14"/>
  <c r="D324" i="14"/>
  <c r="E324" i="14"/>
  <c r="F324" i="14"/>
  <c r="G324" i="14"/>
  <c r="S324" i="14"/>
  <c r="C325" i="14"/>
  <c r="D325" i="14"/>
  <c r="E325" i="14"/>
  <c r="F325" i="14"/>
  <c r="G325" i="14"/>
  <c r="S325" i="14"/>
  <c r="C326" i="14"/>
  <c r="D326" i="14"/>
  <c r="E326" i="14"/>
  <c r="F326" i="14"/>
  <c r="G326" i="14"/>
  <c r="S326" i="14"/>
  <c r="C327" i="14"/>
  <c r="D327" i="14"/>
  <c r="E327" i="14"/>
  <c r="F327" i="14"/>
  <c r="G327" i="14"/>
  <c r="S327" i="14"/>
  <c r="C328" i="14"/>
  <c r="D328" i="14"/>
  <c r="E328" i="14"/>
  <c r="F328" i="14"/>
  <c r="G328" i="14"/>
  <c r="S328" i="14"/>
  <c r="C329" i="14"/>
  <c r="D329" i="14"/>
  <c r="E329" i="14"/>
  <c r="F329" i="14"/>
  <c r="G329" i="14"/>
  <c r="S329" i="14"/>
  <c r="C330" i="14"/>
  <c r="D330" i="14"/>
  <c r="E330" i="14"/>
  <c r="F330" i="14"/>
  <c r="G330" i="14"/>
  <c r="S330" i="14"/>
  <c r="C331" i="14"/>
  <c r="D331" i="14"/>
  <c r="E331" i="14"/>
  <c r="F331" i="14"/>
  <c r="G331" i="14"/>
  <c r="S331" i="14"/>
  <c r="C332" i="14"/>
  <c r="D332" i="14"/>
  <c r="E332" i="14"/>
  <c r="F332" i="14"/>
  <c r="G332" i="14"/>
  <c r="S332" i="14"/>
  <c r="C333" i="14"/>
  <c r="D333" i="14"/>
  <c r="E333" i="14"/>
  <c r="F333" i="14"/>
  <c r="G333" i="14"/>
  <c r="S333" i="14"/>
  <c r="C334" i="14"/>
  <c r="D334" i="14"/>
  <c r="E334" i="14"/>
  <c r="F334" i="14"/>
  <c r="G334" i="14"/>
  <c r="S334" i="14"/>
  <c r="C335" i="14"/>
  <c r="D335" i="14"/>
  <c r="E335" i="14"/>
  <c r="F335" i="14"/>
  <c r="G335" i="14"/>
  <c r="S335" i="14"/>
  <c r="C336" i="14"/>
  <c r="D336" i="14"/>
  <c r="E336" i="14"/>
  <c r="F336" i="14"/>
  <c r="G336" i="14"/>
  <c r="S336" i="14"/>
  <c r="C337" i="14"/>
  <c r="D337" i="14"/>
  <c r="E337" i="14"/>
  <c r="F337" i="14"/>
  <c r="G337" i="14"/>
  <c r="S337" i="14"/>
  <c r="C338" i="14"/>
  <c r="D338" i="14"/>
  <c r="E338" i="14"/>
  <c r="F338" i="14"/>
  <c r="G338" i="14"/>
  <c r="S338" i="14"/>
  <c r="C339" i="14"/>
  <c r="D339" i="14"/>
  <c r="E339" i="14"/>
  <c r="F339" i="14"/>
  <c r="G339" i="14"/>
  <c r="S339" i="14"/>
  <c r="C340" i="14"/>
  <c r="D340" i="14"/>
  <c r="E340" i="14"/>
  <c r="F340" i="14"/>
  <c r="G340" i="14"/>
  <c r="S340" i="14"/>
  <c r="C341" i="14"/>
  <c r="D341" i="14"/>
  <c r="E341" i="14"/>
  <c r="F341" i="14"/>
  <c r="G341" i="14"/>
  <c r="S341" i="14"/>
  <c r="C342" i="14"/>
  <c r="D342" i="14"/>
  <c r="E342" i="14"/>
  <c r="F342" i="14"/>
  <c r="G342" i="14"/>
  <c r="S342" i="14"/>
  <c r="C343" i="14"/>
  <c r="D343" i="14"/>
  <c r="E343" i="14"/>
  <c r="F343" i="14"/>
  <c r="G343" i="14"/>
  <c r="S343" i="14"/>
  <c r="C344" i="14"/>
  <c r="D344" i="14"/>
  <c r="E344" i="14"/>
  <c r="F344" i="14"/>
  <c r="G344" i="14"/>
  <c r="S344" i="14"/>
  <c r="C345" i="14"/>
  <c r="D345" i="14"/>
  <c r="E345" i="14"/>
  <c r="F345" i="14"/>
  <c r="G345" i="14"/>
  <c r="S345" i="14"/>
  <c r="C346" i="14"/>
  <c r="D346" i="14"/>
  <c r="E346" i="14"/>
  <c r="F346" i="14"/>
  <c r="G346" i="14"/>
  <c r="S346" i="14"/>
  <c r="C347" i="14"/>
  <c r="D347" i="14"/>
  <c r="E347" i="14"/>
  <c r="F347" i="14"/>
  <c r="G347" i="14"/>
  <c r="S347" i="14"/>
  <c r="C348" i="14"/>
  <c r="D348" i="14"/>
  <c r="E348" i="14"/>
  <c r="F348" i="14"/>
  <c r="G348" i="14"/>
  <c r="S348" i="14"/>
  <c r="C349" i="14"/>
  <c r="D349" i="14"/>
  <c r="E349" i="14"/>
  <c r="F349" i="14"/>
  <c r="G349" i="14"/>
  <c r="S349" i="14"/>
  <c r="C350" i="14"/>
  <c r="D350" i="14"/>
  <c r="E350" i="14"/>
  <c r="F350" i="14"/>
  <c r="G350" i="14"/>
  <c r="S350" i="14"/>
  <c r="C351" i="14"/>
  <c r="D351" i="14"/>
  <c r="E351" i="14"/>
  <c r="F351" i="14"/>
  <c r="G351" i="14"/>
  <c r="S351" i="14"/>
  <c r="C352" i="14"/>
  <c r="D352" i="14"/>
  <c r="E352" i="14"/>
  <c r="F352" i="14"/>
  <c r="G352" i="14"/>
  <c r="S352" i="14"/>
  <c r="C353" i="14"/>
  <c r="D353" i="14"/>
  <c r="E353" i="14"/>
  <c r="F353" i="14"/>
  <c r="G353" i="14"/>
  <c r="S353" i="14"/>
  <c r="C354" i="14"/>
  <c r="D354" i="14"/>
  <c r="E354" i="14"/>
  <c r="F354" i="14"/>
  <c r="G354" i="14"/>
  <c r="S354" i="14"/>
  <c r="C355" i="14"/>
  <c r="D355" i="14"/>
  <c r="E355" i="14"/>
  <c r="F355" i="14"/>
  <c r="G355" i="14"/>
  <c r="S355" i="14"/>
  <c r="C356" i="14"/>
  <c r="D356" i="14"/>
  <c r="E356" i="14"/>
  <c r="F356" i="14"/>
  <c r="G356" i="14"/>
  <c r="S356" i="14"/>
  <c r="C357" i="14"/>
  <c r="D357" i="14"/>
  <c r="E357" i="14"/>
  <c r="F357" i="14"/>
  <c r="G357" i="14"/>
  <c r="S357" i="14"/>
  <c r="C358" i="14"/>
  <c r="D358" i="14"/>
  <c r="E358" i="14"/>
  <c r="F358" i="14"/>
  <c r="G358" i="14"/>
  <c r="S358" i="14"/>
  <c r="C359" i="14"/>
  <c r="D359" i="14"/>
  <c r="E359" i="14"/>
  <c r="F359" i="14"/>
  <c r="G359" i="14"/>
  <c r="S359" i="14"/>
  <c r="C360" i="14"/>
  <c r="D360" i="14"/>
  <c r="E360" i="14"/>
  <c r="F360" i="14"/>
  <c r="G360" i="14"/>
  <c r="S360" i="14"/>
  <c r="C361" i="14"/>
  <c r="D361" i="14"/>
  <c r="E361" i="14"/>
  <c r="F361" i="14"/>
  <c r="G361" i="14"/>
  <c r="S361" i="14"/>
  <c r="C362" i="14"/>
  <c r="D362" i="14"/>
  <c r="E362" i="14"/>
  <c r="F362" i="14"/>
  <c r="G362" i="14"/>
  <c r="S362" i="14"/>
  <c r="C363" i="14"/>
  <c r="D363" i="14"/>
  <c r="E363" i="14"/>
  <c r="F363" i="14"/>
  <c r="G363" i="14"/>
  <c r="S363" i="14"/>
  <c r="C364" i="14"/>
  <c r="D364" i="14"/>
  <c r="E364" i="14"/>
  <c r="F364" i="14"/>
  <c r="G364" i="14"/>
  <c r="S364" i="14"/>
  <c r="Q4" i="14"/>
  <c r="W476" i="1"/>
  <c r="C131" i="14"/>
  <c r="D131" i="14"/>
  <c r="E131" i="14"/>
  <c r="F131" i="14"/>
  <c r="C132" i="14"/>
  <c r="D132" i="14"/>
  <c r="E132" i="14"/>
  <c r="F132" i="14"/>
  <c r="C133" i="14"/>
  <c r="D133" i="14"/>
  <c r="E133" i="14"/>
  <c r="F133" i="14"/>
  <c r="C134" i="14"/>
  <c r="D134" i="14"/>
  <c r="E134" i="14"/>
  <c r="F134" i="14"/>
  <c r="C135" i="14"/>
  <c r="D135" i="14"/>
  <c r="E135" i="14"/>
  <c r="F135" i="14"/>
  <c r="C136" i="14"/>
  <c r="D136" i="14"/>
  <c r="E136" i="14"/>
  <c r="F136" i="14"/>
  <c r="C137" i="14"/>
  <c r="D137" i="14"/>
  <c r="E137" i="14"/>
  <c r="F137" i="14"/>
  <c r="C138" i="14"/>
  <c r="D138" i="14"/>
  <c r="E138" i="14"/>
  <c r="F138" i="14"/>
  <c r="C139" i="14"/>
  <c r="D139" i="14"/>
  <c r="E139" i="14"/>
  <c r="F139" i="14"/>
  <c r="C140" i="14"/>
  <c r="D140" i="14"/>
  <c r="E140" i="14"/>
  <c r="F140" i="14"/>
  <c r="C141" i="14"/>
  <c r="D141" i="14"/>
  <c r="E141" i="14"/>
  <c r="F141" i="14"/>
  <c r="C142" i="14"/>
  <c r="D142" i="14"/>
  <c r="E142" i="14"/>
  <c r="F142" i="14"/>
  <c r="C143" i="14"/>
  <c r="D143" i="14"/>
  <c r="E143" i="14"/>
  <c r="F143" i="14"/>
  <c r="C144" i="14"/>
  <c r="D144" i="14"/>
  <c r="E144" i="14"/>
  <c r="F144" i="14"/>
  <c r="C145" i="14"/>
  <c r="D145" i="14"/>
  <c r="E145" i="14"/>
  <c r="F145" i="14"/>
  <c r="C146" i="14"/>
  <c r="D146" i="14"/>
  <c r="E146" i="14"/>
  <c r="F146" i="14"/>
  <c r="C147" i="14"/>
  <c r="D147" i="14"/>
  <c r="E147" i="14"/>
  <c r="F147" i="14"/>
  <c r="C148" i="14"/>
  <c r="D148" i="14"/>
  <c r="E148" i="14"/>
  <c r="F148" i="14"/>
  <c r="C149" i="14"/>
  <c r="D149" i="14"/>
  <c r="E149" i="14"/>
  <c r="F149" i="14"/>
  <c r="C150" i="14"/>
  <c r="D150" i="14"/>
  <c r="E150" i="14"/>
  <c r="F150" i="14"/>
  <c r="C151" i="14"/>
  <c r="D151" i="14"/>
  <c r="E151" i="14"/>
  <c r="F151" i="14"/>
  <c r="C152" i="14"/>
  <c r="D152" i="14"/>
  <c r="E152" i="14"/>
  <c r="F152" i="14"/>
  <c r="C153" i="14"/>
  <c r="D153" i="14"/>
  <c r="E153" i="14"/>
  <c r="F153" i="14"/>
  <c r="C154" i="14"/>
  <c r="D154" i="14"/>
  <c r="E154" i="14"/>
  <c r="F154" i="14"/>
  <c r="C155" i="14"/>
  <c r="D155" i="14"/>
  <c r="E155" i="14"/>
  <c r="F155" i="14"/>
  <c r="C156" i="14"/>
  <c r="D156" i="14"/>
  <c r="E156" i="14"/>
  <c r="F156" i="14"/>
  <c r="C157" i="14"/>
  <c r="D157" i="14"/>
  <c r="E157" i="14"/>
  <c r="F157" i="14"/>
  <c r="C158" i="14"/>
  <c r="D158" i="14"/>
  <c r="E158" i="14"/>
  <c r="F158" i="14"/>
  <c r="C159" i="14"/>
  <c r="D159" i="14"/>
  <c r="E159" i="14"/>
  <c r="F159" i="14"/>
  <c r="C160" i="14"/>
  <c r="D160" i="14"/>
  <c r="E160" i="14"/>
  <c r="F160" i="14"/>
  <c r="C161" i="14"/>
  <c r="D161" i="14"/>
  <c r="E161" i="14"/>
  <c r="F161" i="14"/>
  <c r="C162" i="14"/>
  <c r="D162" i="14"/>
  <c r="E162" i="14"/>
  <c r="F162" i="14"/>
  <c r="C163" i="14"/>
  <c r="D163" i="14"/>
  <c r="E163" i="14"/>
  <c r="F163" i="14"/>
  <c r="C164" i="14"/>
  <c r="D164" i="14"/>
  <c r="E164" i="14"/>
  <c r="F164" i="14"/>
  <c r="C165" i="14"/>
  <c r="D165" i="14"/>
  <c r="E165" i="14"/>
  <c r="F165" i="14"/>
  <c r="C166" i="14"/>
  <c r="D166" i="14"/>
  <c r="E166" i="14"/>
  <c r="F166" i="14"/>
  <c r="C167" i="14"/>
  <c r="D167" i="14"/>
  <c r="E167" i="14"/>
  <c r="F167" i="14"/>
  <c r="C168" i="14"/>
  <c r="D168" i="14"/>
  <c r="E168" i="14"/>
  <c r="F168" i="14"/>
  <c r="C169" i="14"/>
  <c r="D169" i="14"/>
  <c r="E169" i="14"/>
  <c r="F169" i="14"/>
  <c r="C170" i="14"/>
  <c r="D170" i="14"/>
  <c r="E170" i="14"/>
  <c r="F170" i="14"/>
  <c r="C171" i="14"/>
  <c r="D171" i="14"/>
  <c r="E171" i="14"/>
  <c r="F171" i="14"/>
  <c r="C172" i="14"/>
  <c r="D172" i="14"/>
  <c r="E172" i="14"/>
  <c r="F172" i="14"/>
  <c r="C173" i="14"/>
  <c r="D173" i="14"/>
  <c r="E173" i="14"/>
  <c r="F173" i="14"/>
  <c r="C174" i="14"/>
  <c r="D174" i="14"/>
  <c r="E174" i="14"/>
  <c r="F174" i="14"/>
  <c r="C175" i="14"/>
  <c r="D175" i="14"/>
  <c r="E175" i="14"/>
  <c r="F175" i="14"/>
  <c r="C176" i="14"/>
  <c r="D176" i="14"/>
  <c r="E176" i="14"/>
  <c r="F176" i="14"/>
  <c r="C177" i="14"/>
  <c r="D177" i="14"/>
  <c r="E177" i="14"/>
  <c r="F177" i="14"/>
  <c r="C178" i="14"/>
  <c r="D178" i="14"/>
  <c r="E178" i="14"/>
  <c r="F178" i="14"/>
  <c r="C179" i="14"/>
  <c r="D179" i="14"/>
  <c r="E179" i="14"/>
  <c r="F179" i="14"/>
  <c r="C180" i="14"/>
  <c r="D180" i="14"/>
  <c r="E180" i="14"/>
  <c r="F180" i="14"/>
  <c r="C181" i="14"/>
  <c r="D181" i="14"/>
  <c r="E181" i="14"/>
  <c r="F181" i="14"/>
  <c r="C182" i="14"/>
  <c r="D182" i="14"/>
  <c r="E182" i="14"/>
  <c r="F182" i="14"/>
  <c r="C183" i="14"/>
  <c r="D183" i="14"/>
  <c r="E183" i="14"/>
  <c r="F183" i="14"/>
  <c r="C184" i="14"/>
  <c r="D184" i="14"/>
  <c r="E184" i="14"/>
  <c r="F184" i="14"/>
  <c r="C185" i="14"/>
  <c r="D185" i="14"/>
  <c r="E185" i="14"/>
  <c r="F185" i="14"/>
  <c r="C186" i="14"/>
  <c r="D186" i="14"/>
  <c r="E186" i="14"/>
  <c r="F186" i="14"/>
  <c r="C187" i="14"/>
  <c r="D187" i="14"/>
  <c r="E187" i="14"/>
  <c r="F187" i="14"/>
  <c r="C188" i="14"/>
  <c r="D188" i="14"/>
  <c r="E188" i="14"/>
  <c r="F188" i="14"/>
  <c r="C189" i="14"/>
  <c r="D189" i="14"/>
  <c r="E189" i="14"/>
  <c r="F189" i="14"/>
  <c r="C190" i="14"/>
  <c r="D190" i="14"/>
  <c r="E190" i="14"/>
  <c r="F190" i="14"/>
  <c r="C191" i="14"/>
  <c r="D191" i="14"/>
  <c r="E191" i="14"/>
  <c r="F191" i="14"/>
  <c r="C192" i="14"/>
  <c r="D192" i="14"/>
  <c r="E192" i="14"/>
  <c r="F192" i="14"/>
  <c r="C193" i="14"/>
  <c r="D193" i="14"/>
  <c r="E193" i="14"/>
  <c r="F193" i="14"/>
  <c r="C194" i="14"/>
  <c r="D194" i="14"/>
  <c r="E194" i="14"/>
  <c r="F194" i="14"/>
  <c r="C195" i="14"/>
  <c r="D195" i="14"/>
  <c r="E195" i="14"/>
  <c r="F195" i="14"/>
  <c r="C196" i="14"/>
  <c r="D196" i="14"/>
  <c r="E196" i="14"/>
  <c r="F196" i="14"/>
  <c r="C197" i="14"/>
  <c r="D197" i="14"/>
  <c r="E197" i="14"/>
  <c r="F197" i="14"/>
  <c r="C198" i="14"/>
  <c r="D198" i="14"/>
  <c r="E198" i="14"/>
  <c r="F198" i="14"/>
  <c r="C199" i="14"/>
  <c r="D199" i="14"/>
  <c r="E199" i="14"/>
  <c r="F199" i="14"/>
  <c r="C200" i="14"/>
  <c r="D200" i="14"/>
  <c r="E200" i="14"/>
  <c r="F200" i="14"/>
  <c r="C201" i="14"/>
  <c r="D201" i="14"/>
  <c r="E201" i="14"/>
  <c r="F201" i="14"/>
  <c r="C202" i="14"/>
  <c r="D202" i="14"/>
  <c r="E202" i="14"/>
  <c r="F202" i="14"/>
  <c r="C203" i="14"/>
  <c r="D203" i="14"/>
  <c r="E203" i="14"/>
  <c r="F203" i="14"/>
  <c r="C204" i="14"/>
  <c r="D204" i="14"/>
  <c r="E204" i="14"/>
  <c r="F204" i="14"/>
  <c r="C205" i="14"/>
  <c r="D205" i="14"/>
  <c r="E205" i="14"/>
  <c r="F205" i="14"/>
  <c r="C206" i="14"/>
  <c r="D206" i="14"/>
  <c r="E206" i="14"/>
  <c r="F206" i="14"/>
  <c r="C207" i="14"/>
  <c r="D207" i="14"/>
  <c r="E207" i="14"/>
  <c r="F207" i="14"/>
  <c r="C208" i="14"/>
  <c r="D208" i="14"/>
  <c r="E208" i="14"/>
  <c r="F208" i="14"/>
  <c r="C209" i="14"/>
  <c r="D209" i="14"/>
  <c r="E209" i="14"/>
  <c r="F209" i="14"/>
  <c r="C210" i="14"/>
  <c r="D210" i="14"/>
  <c r="E210" i="14"/>
  <c r="F210" i="14"/>
  <c r="C211" i="14"/>
  <c r="D211" i="14"/>
  <c r="E211" i="14"/>
  <c r="F211" i="14"/>
  <c r="C212" i="14"/>
  <c r="D212" i="14"/>
  <c r="E212" i="14"/>
  <c r="F212" i="14"/>
  <c r="C213" i="14"/>
  <c r="D213" i="14"/>
  <c r="E213" i="14"/>
  <c r="F213" i="14"/>
  <c r="C214" i="14"/>
  <c r="D214" i="14"/>
  <c r="E214" i="14"/>
  <c r="F214" i="14"/>
  <c r="C215" i="14"/>
  <c r="D215" i="14"/>
  <c r="E215" i="14"/>
  <c r="F215" i="14"/>
  <c r="C216" i="14"/>
  <c r="D216" i="14"/>
  <c r="E216" i="14"/>
  <c r="F216" i="14"/>
  <c r="C217" i="14"/>
  <c r="D217" i="14"/>
  <c r="E217" i="14"/>
  <c r="F217" i="14"/>
  <c r="C218" i="14"/>
  <c r="D218" i="14"/>
  <c r="E218" i="14"/>
  <c r="F218" i="14"/>
  <c r="C219" i="14"/>
  <c r="D219" i="14"/>
  <c r="E219" i="14"/>
  <c r="F219" i="14"/>
  <c r="C220" i="14"/>
  <c r="D220" i="14"/>
  <c r="E220" i="14"/>
  <c r="F220" i="14"/>
  <c r="C221" i="14"/>
  <c r="D221" i="14"/>
  <c r="E221" i="14"/>
  <c r="F221" i="14"/>
  <c r="C222" i="14"/>
  <c r="D222" i="14"/>
  <c r="E222" i="14"/>
  <c r="F222" i="14"/>
  <c r="C223" i="14"/>
  <c r="D223" i="14"/>
  <c r="E223" i="14"/>
  <c r="F223" i="14"/>
  <c r="C224" i="14"/>
  <c r="D224" i="14"/>
  <c r="E224" i="14"/>
  <c r="F224" i="14"/>
  <c r="C225" i="14"/>
  <c r="D225" i="14"/>
  <c r="E225" i="14"/>
  <c r="F225" i="14"/>
  <c r="C226" i="14"/>
  <c r="D226" i="14"/>
  <c r="E226" i="14"/>
  <c r="F226" i="14"/>
  <c r="C227" i="14"/>
  <c r="D227" i="14"/>
  <c r="E227" i="14"/>
  <c r="F227" i="14"/>
  <c r="C228" i="14"/>
  <c r="D228" i="14"/>
  <c r="E228" i="14"/>
  <c r="F228" i="14"/>
  <c r="C229" i="14"/>
  <c r="D229" i="14"/>
  <c r="E229" i="14"/>
  <c r="F229" i="14"/>
  <c r="C230" i="14"/>
  <c r="D230" i="14"/>
  <c r="E230" i="14"/>
  <c r="F230" i="14"/>
  <c r="C231" i="14"/>
  <c r="D231" i="14"/>
  <c r="E231" i="14"/>
  <c r="F231" i="14"/>
  <c r="C232" i="14"/>
  <c r="D232" i="14"/>
  <c r="E232" i="14"/>
  <c r="F232" i="14"/>
  <c r="C233" i="14"/>
  <c r="D233" i="14"/>
  <c r="E233" i="14"/>
  <c r="F233" i="14"/>
  <c r="C234" i="14"/>
  <c r="D234" i="14"/>
  <c r="E234" i="14"/>
  <c r="F234" i="14"/>
  <c r="C235" i="14"/>
  <c r="D235" i="14"/>
  <c r="E235" i="14"/>
  <c r="F235" i="14"/>
  <c r="C236" i="14"/>
  <c r="D236" i="14"/>
  <c r="E236" i="14"/>
  <c r="F236" i="14"/>
  <c r="C237" i="14"/>
  <c r="D237" i="14"/>
  <c r="E237" i="14"/>
  <c r="F237" i="14"/>
  <c r="C238" i="14"/>
  <c r="D238" i="14"/>
  <c r="E238" i="14"/>
  <c r="F238" i="14"/>
  <c r="C239" i="14"/>
  <c r="D239" i="14"/>
  <c r="E239" i="14"/>
  <c r="F239" i="14"/>
  <c r="C240" i="14"/>
  <c r="D240" i="14"/>
  <c r="E240" i="14"/>
  <c r="F240" i="14"/>
  <c r="C241" i="14"/>
  <c r="D241" i="14"/>
  <c r="E241" i="14"/>
  <c r="F241" i="14"/>
  <c r="C242" i="14"/>
  <c r="D242" i="14"/>
  <c r="E242" i="14"/>
  <c r="F242" i="14"/>
  <c r="C243" i="14"/>
  <c r="D243" i="14"/>
  <c r="E243" i="14"/>
  <c r="F243" i="14"/>
  <c r="C244" i="14"/>
  <c r="D244" i="14"/>
  <c r="E244" i="14"/>
  <c r="F244" i="14"/>
  <c r="C245" i="14"/>
  <c r="D245" i="14"/>
  <c r="E245" i="14"/>
  <c r="F245" i="14"/>
  <c r="C246" i="14"/>
  <c r="D246" i="14"/>
  <c r="E246" i="14"/>
  <c r="F246" i="14"/>
  <c r="C247" i="14"/>
  <c r="D247" i="14"/>
  <c r="E247" i="14"/>
  <c r="F247" i="14"/>
  <c r="C248" i="14"/>
  <c r="D248" i="14"/>
  <c r="E248" i="14"/>
  <c r="F248" i="14"/>
  <c r="C249" i="14"/>
  <c r="D249" i="14"/>
  <c r="E249" i="14"/>
  <c r="F249" i="14"/>
  <c r="C250" i="14"/>
  <c r="D250" i="14"/>
  <c r="E250" i="14"/>
  <c r="F250" i="14"/>
  <c r="C251" i="14"/>
  <c r="D251" i="14"/>
  <c r="E251" i="14"/>
  <c r="F251" i="14"/>
  <c r="C252" i="14"/>
  <c r="D252" i="14"/>
  <c r="E252" i="14"/>
  <c r="F252" i="14"/>
  <c r="C253" i="14"/>
  <c r="D253" i="14"/>
  <c r="E253" i="14"/>
  <c r="F253" i="14"/>
  <c r="G128" i="14"/>
  <c r="G130" i="14"/>
  <c r="G131" i="14"/>
  <c r="G132" i="14"/>
  <c r="G133" i="14"/>
  <c r="G134" i="14"/>
  <c r="G135" i="14"/>
  <c r="G136" i="14"/>
  <c r="G137" i="14"/>
  <c r="G138" i="14"/>
  <c r="G139" i="14"/>
  <c r="G140" i="14"/>
  <c r="G141" i="14"/>
  <c r="G142" i="14"/>
  <c r="G143" i="14"/>
  <c r="G144" i="14"/>
  <c r="G145" i="14"/>
  <c r="G146" i="14"/>
  <c r="G147" i="14"/>
  <c r="G148" i="14"/>
  <c r="G149" i="14"/>
  <c r="G150" i="14"/>
  <c r="G151" i="14"/>
  <c r="G152" i="14"/>
  <c r="G153" i="14"/>
  <c r="G154" i="14"/>
  <c r="G155" i="14"/>
  <c r="G156" i="14"/>
  <c r="G157" i="14"/>
  <c r="G158" i="14"/>
  <c r="G159" i="14"/>
  <c r="G160" i="14"/>
  <c r="G161" i="14"/>
  <c r="G162" i="14"/>
  <c r="G163" i="14"/>
  <c r="G164" i="14"/>
  <c r="G165" i="14"/>
  <c r="G166" i="14"/>
  <c r="G167" i="14"/>
  <c r="G168" i="14"/>
  <c r="G169" i="14"/>
  <c r="G170" i="14"/>
  <c r="G171" i="14"/>
  <c r="G172" i="14"/>
  <c r="G173" i="14"/>
  <c r="G174" i="14"/>
  <c r="G175" i="14"/>
  <c r="G176" i="14"/>
  <c r="G177" i="14"/>
  <c r="G178" i="14"/>
  <c r="G179" i="14"/>
  <c r="G180" i="14"/>
  <c r="G181" i="14"/>
  <c r="G182" i="14"/>
  <c r="G183" i="14"/>
  <c r="G184" i="14"/>
  <c r="G185" i="14"/>
  <c r="G186" i="14"/>
  <c r="G187" i="14"/>
  <c r="G188" i="14"/>
  <c r="G189" i="14"/>
  <c r="G190" i="14"/>
  <c r="G191" i="14"/>
  <c r="G192" i="14"/>
  <c r="G193" i="14"/>
  <c r="G194" i="14"/>
  <c r="G195" i="14"/>
  <c r="G196" i="14"/>
  <c r="G197" i="14"/>
  <c r="G198" i="14"/>
  <c r="G199" i="14"/>
  <c r="G200" i="14"/>
  <c r="G201" i="14"/>
  <c r="G202" i="14"/>
  <c r="G203" i="14"/>
  <c r="G204" i="14"/>
  <c r="G205" i="14"/>
  <c r="G206" i="14"/>
  <c r="G207" i="14"/>
  <c r="G208" i="14"/>
  <c r="G209" i="14"/>
  <c r="G210" i="14"/>
  <c r="G211" i="14"/>
  <c r="G212" i="14"/>
  <c r="G213" i="14"/>
  <c r="G214" i="14"/>
  <c r="G215" i="14"/>
  <c r="G216" i="14"/>
  <c r="G217" i="14"/>
  <c r="G218" i="14"/>
  <c r="G219" i="14"/>
  <c r="G220" i="14"/>
  <c r="G221" i="14"/>
  <c r="G222" i="14"/>
  <c r="G223" i="14"/>
  <c r="G224" i="14"/>
  <c r="G225" i="14"/>
  <c r="G226" i="14"/>
  <c r="G227" i="14"/>
  <c r="G228" i="14"/>
  <c r="G229" i="14"/>
  <c r="G230" i="14"/>
  <c r="G231" i="14"/>
  <c r="G232" i="14"/>
  <c r="G233" i="14"/>
  <c r="G234" i="14"/>
  <c r="G235" i="14"/>
  <c r="G236" i="14"/>
  <c r="G237" i="14"/>
  <c r="G238" i="14"/>
  <c r="G239" i="14"/>
  <c r="G240" i="14"/>
  <c r="G241" i="14"/>
  <c r="G242" i="14"/>
  <c r="G243" i="14"/>
  <c r="G244" i="14"/>
  <c r="G245" i="14"/>
  <c r="G246" i="14"/>
  <c r="G247" i="14"/>
  <c r="G248" i="14"/>
  <c r="G249" i="14"/>
  <c r="G250" i="14"/>
  <c r="G251" i="14"/>
  <c r="G252" i="14"/>
  <c r="G253" i="14"/>
  <c r="C127" i="14"/>
  <c r="D127" i="14"/>
  <c r="E127" i="14"/>
  <c r="F127" i="14"/>
  <c r="G127" i="14"/>
  <c r="C128" i="14"/>
  <c r="D128" i="14"/>
  <c r="E128" i="14"/>
  <c r="F128" i="14"/>
  <c r="C129" i="14"/>
  <c r="D129" i="14"/>
  <c r="E129" i="14"/>
  <c r="F129" i="14"/>
  <c r="G129" i="14"/>
  <c r="C130" i="14"/>
  <c r="D130" i="14"/>
  <c r="E130" i="14"/>
  <c r="F130" i="14"/>
  <c r="C126" i="14"/>
  <c r="D126" i="14"/>
  <c r="E126" i="14"/>
  <c r="F126" i="14"/>
  <c r="G9" i="14"/>
  <c r="G92" i="14"/>
  <c r="G48" i="14"/>
  <c r="G96" i="14"/>
  <c r="G91" i="14"/>
  <c r="G97" i="14"/>
  <c r="G12" i="14"/>
  <c r="G56" i="14"/>
  <c r="G98" i="14"/>
  <c r="G16" i="14"/>
  <c r="G57" i="14"/>
  <c r="G14" i="14"/>
  <c r="G15" i="14"/>
  <c r="G61" i="14"/>
  <c r="G18" i="14"/>
  <c r="G63" i="14"/>
  <c r="G102" i="14"/>
  <c r="G65" i="14"/>
  <c r="G21" i="14"/>
  <c r="G66" i="14"/>
  <c r="G94" i="14"/>
  <c r="G20" i="14"/>
  <c r="G58" i="14"/>
  <c r="G19" i="14"/>
  <c r="G105" i="14"/>
  <c r="G22" i="14"/>
  <c r="G69" i="14"/>
  <c r="G23" i="14"/>
  <c r="G107" i="14"/>
  <c r="G24" i="14"/>
  <c r="G110" i="14"/>
  <c r="G72" i="14"/>
  <c r="G74" i="14"/>
  <c r="G50" i="14"/>
  <c r="G126" i="14"/>
  <c r="G75" i="14"/>
  <c r="G111" i="14"/>
  <c r="G112" i="14"/>
  <c r="G77" i="14"/>
  <c r="G114" i="14"/>
  <c r="G31" i="14"/>
  <c r="G115" i="14"/>
  <c r="G123" i="14"/>
  <c r="G80" i="14"/>
  <c r="G35" i="14"/>
  <c r="G83" i="14"/>
  <c r="G33" i="14"/>
  <c r="G117" i="14"/>
  <c r="G82" i="14"/>
  <c r="G119" i="14"/>
  <c r="G39" i="14"/>
  <c r="G38" i="14"/>
  <c r="G87" i="14"/>
  <c r="G121" i="14"/>
  <c r="G41" i="14"/>
  <c r="G88" i="14"/>
  <c r="G45" i="14"/>
  <c r="G125" i="14"/>
  <c r="G124" i="14"/>
  <c r="G43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46" i="14"/>
  <c r="F47" i="14"/>
  <c r="F48" i="14"/>
  <c r="F49" i="14"/>
  <c r="F50" i="14"/>
  <c r="F51" i="14"/>
  <c r="F52" i="14"/>
  <c r="F53" i="14"/>
  <c r="F54" i="14"/>
  <c r="F55" i="14"/>
  <c r="F56" i="14"/>
  <c r="F57" i="14"/>
  <c r="F58" i="14"/>
  <c r="F59" i="14"/>
  <c r="F60" i="14"/>
  <c r="F61" i="14"/>
  <c r="F62" i="14"/>
  <c r="F63" i="14"/>
  <c r="F64" i="14"/>
  <c r="F65" i="14"/>
  <c r="F66" i="14"/>
  <c r="F67" i="14"/>
  <c r="F68" i="14"/>
  <c r="F69" i="14"/>
  <c r="F70" i="14"/>
  <c r="F71" i="14"/>
  <c r="F72" i="14"/>
  <c r="F73" i="14"/>
  <c r="F74" i="14"/>
  <c r="F75" i="14"/>
  <c r="F76" i="14"/>
  <c r="F77" i="14"/>
  <c r="F78" i="14"/>
  <c r="F79" i="14"/>
  <c r="F80" i="14"/>
  <c r="F81" i="14"/>
  <c r="F82" i="14"/>
  <c r="F83" i="14"/>
  <c r="F84" i="14"/>
  <c r="F85" i="14"/>
  <c r="F86" i="14"/>
  <c r="F87" i="14"/>
  <c r="F88" i="14"/>
  <c r="F89" i="14"/>
  <c r="F90" i="14"/>
  <c r="F91" i="14"/>
  <c r="F92" i="14"/>
  <c r="F93" i="14"/>
  <c r="F94" i="14"/>
  <c r="F95" i="14"/>
  <c r="F96" i="14"/>
  <c r="F97" i="14"/>
  <c r="F98" i="14"/>
  <c r="F99" i="14"/>
  <c r="F100" i="14"/>
  <c r="F101" i="14"/>
  <c r="F102" i="14"/>
  <c r="F103" i="14"/>
  <c r="F104" i="14"/>
  <c r="F105" i="14"/>
  <c r="F106" i="14"/>
  <c r="F107" i="14"/>
  <c r="F108" i="14"/>
  <c r="F109" i="14"/>
  <c r="F110" i="14"/>
  <c r="F111" i="14"/>
  <c r="F112" i="14"/>
  <c r="F113" i="14"/>
  <c r="F114" i="14"/>
  <c r="F115" i="14"/>
  <c r="F116" i="14"/>
  <c r="F117" i="14"/>
  <c r="F118" i="14"/>
  <c r="F119" i="14"/>
  <c r="F120" i="14"/>
  <c r="F121" i="14"/>
  <c r="F122" i="14"/>
  <c r="F123" i="14"/>
  <c r="F124" i="14"/>
  <c r="F125" i="14"/>
  <c r="C9" i="14"/>
  <c r="D9" i="14"/>
  <c r="E9" i="14"/>
  <c r="C10" i="14"/>
  <c r="D10" i="14"/>
  <c r="E10" i="14"/>
  <c r="G10" i="14"/>
  <c r="C11" i="14"/>
  <c r="D11" i="14"/>
  <c r="E11" i="14"/>
  <c r="G11" i="14"/>
  <c r="C12" i="14"/>
  <c r="D12" i="14"/>
  <c r="E12" i="14"/>
  <c r="C13" i="14"/>
  <c r="D13" i="14"/>
  <c r="E13" i="14"/>
  <c r="G13" i="14"/>
  <c r="C14" i="14"/>
  <c r="D14" i="14"/>
  <c r="E14" i="14"/>
  <c r="C15" i="14"/>
  <c r="D15" i="14"/>
  <c r="E15" i="14"/>
  <c r="C16" i="14"/>
  <c r="D16" i="14"/>
  <c r="E16" i="14"/>
  <c r="C17" i="14"/>
  <c r="D17" i="14"/>
  <c r="E17" i="14"/>
  <c r="C18" i="14"/>
  <c r="D18" i="14"/>
  <c r="E18" i="14"/>
  <c r="C19" i="14"/>
  <c r="D19" i="14"/>
  <c r="E19" i="14"/>
  <c r="C20" i="14"/>
  <c r="D20" i="14"/>
  <c r="E20" i="14"/>
  <c r="C21" i="14"/>
  <c r="D21" i="14"/>
  <c r="E21" i="14"/>
  <c r="C22" i="14"/>
  <c r="D22" i="14"/>
  <c r="E22" i="14"/>
  <c r="C23" i="14"/>
  <c r="D23" i="14"/>
  <c r="E23" i="14"/>
  <c r="C24" i="14"/>
  <c r="D24" i="14"/>
  <c r="E24" i="14"/>
  <c r="C25" i="14"/>
  <c r="D25" i="14"/>
  <c r="E25" i="14"/>
  <c r="C26" i="14"/>
  <c r="D26" i="14"/>
  <c r="E26" i="14"/>
  <c r="G26" i="14"/>
  <c r="C27" i="14"/>
  <c r="D27" i="14"/>
  <c r="E27" i="14"/>
  <c r="G27" i="14"/>
  <c r="C28" i="14"/>
  <c r="D28" i="14"/>
  <c r="E28" i="14"/>
  <c r="G28" i="14"/>
  <c r="C29" i="14"/>
  <c r="D29" i="14"/>
  <c r="E29" i="14"/>
  <c r="G29" i="14"/>
  <c r="C30" i="14"/>
  <c r="D30" i="14"/>
  <c r="E30" i="14"/>
  <c r="G30" i="14"/>
  <c r="C31" i="14"/>
  <c r="D31" i="14"/>
  <c r="E31" i="14"/>
  <c r="C32" i="14"/>
  <c r="D32" i="14"/>
  <c r="E32" i="14"/>
  <c r="G32" i="14"/>
  <c r="C33" i="14"/>
  <c r="D33" i="14"/>
  <c r="E33" i="14"/>
  <c r="C34" i="14"/>
  <c r="D34" i="14"/>
  <c r="E34" i="14"/>
  <c r="G34" i="14"/>
  <c r="C35" i="14"/>
  <c r="D35" i="14"/>
  <c r="E35" i="14"/>
  <c r="C36" i="14"/>
  <c r="D36" i="14"/>
  <c r="E36" i="14"/>
  <c r="G36" i="14"/>
  <c r="C37" i="14"/>
  <c r="D37" i="14"/>
  <c r="E37" i="14"/>
  <c r="G37" i="14"/>
  <c r="C38" i="14"/>
  <c r="D38" i="14"/>
  <c r="E38" i="14"/>
  <c r="C39" i="14"/>
  <c r="D39" i="14"/>
  <c r="E39" i="14"/>
  <c r="C40" i="14"/>
  <c r="D40" i="14"/>
  <c r="E40" i="14"/>
  <c r="G40" i="14"/>
  <c r="C41" i="14"/>
  <c r="D41" i="14"/>
  <c r="E41" i="14"/>
  <c r="C42" i="14"/>
  <c r="D42" i="14"/>
  <c r="E42" i="14"/>
  <c r="G42" i="14"/>
  <c r="C43" i="14"/>
  <c r="D43" i="14"/>
  <c r="E43" i="14"/>
  <c r="C44" i="14"/>
  <c r="D44" i="14"/>
  <c r="E44" i="14"/>
  <c r="G44" i="14"/>
  <c r="C45" i="14"/>
  <c r="D45" i="14"/>
  <c r="E45" i="14"/>
  <c r="C46" i="14"/>
  <c r="D46" i="14"/>
  <c r="E46" i="14"/>
  <c r="G46" i="14"/>
  <c r="C47" i="14"/>
  <c r="D47" i="14"/>
  <c r="E47" i="14"/>
  <c r="G47" i="14"/>
  <c r="C48" i="14"/>
  <c r="D48" i="14"/>
  <c r="E48" i="14"/>
  <c r="C49" i="14"/>
  <c r="D49" i="14"/>
  <c r="E49" i="14"/>
  <c r="G49" i="14"/>
  <c r="C50" i="14"/>
  <c r="D50" i="14"/>
  <c r="E50" i="14"/>
  <c r="C51" i="14"/>
  <c r="D51" i="14"/>
  <c r="E51" i="14"/>
  <c r="G51" i="14"/>
  <c r="C52" i="14"/>
  <c r="D52" i="14"/>
  <c r="E52" i="14"/>
  <c r="G52" i="14"/>
  <c r="C53" i="14"/>
  <c r="D53" i="14"/>
  <c r="E53" i="14"/>
  <c r="G53" i="14"/>
  <c r="C54" i="14"/>
  <c r="D54" i="14"/>
  <c r="E54" i="14"/>
  <c r="G54" i="14"/>
  <c r="C55" i="14"/>
  <c r="D55" i="14"/>
  <c r="E55" i="14"/>
  <c r="G55" i="14"/>
  <c r="C56" i="14"/>
  <c r="D56" i="14"/>
  <c r="E56" i="14"/>
  <c r="C57" i="14"/>
  <c r="D57" i="14"/>
  <c r="E57" i="14"/>
  <c r="C58" i="14"/>
  <c r="D58" i="14"/>
  <c r="E58" i="14"/>
  <c r="C59" i="14"/>
  <c r="D59" i="14"/>
  <c r="E59" i="14"/>
  <c r="G59" i="14"/>
  <c r="C60" i="14"/>
  <c r="D60" i="14"/>
  <c r="E60" i="14"/>
  <c r="G60" i="14"/>
  <c r="C61" i="14"/>
  <c r="D61" i="14"/>
  <c r="E61" i="14"/>
  <c r="C62" i="14"/>
  <c r="D62" i="14"/>
  <c r="E62" i="14"/>
  <c r="G62" i="14"/>
  <c r="C63" i="14"/>
  <c r="D63" i="14"/>
  <c r="E63" i="14"/>
  <c r="C64" i="14"/>
  <c r="D64" i="14"/>
  <c r="E64" i="14"/>
  <c r="G64" i="14"/>
  <c r="C65" i="14"/>
  <c r="D65" i="14"/>
  <c r="E65" i="14"/>
  <c r="C66" i="14"/>
  <c r="D66" i="14"/>
  <c r="E66" i="14"/>
  <c r="C67" i="14"/>
  <c r="D67" i="14"/>
  <c r="E67" i="14"/>
  <c r="G67" i="14"/>
  <c r="C68" i="14"/>
  <c r="D68" i="14"/>
  <c r="E68" i="14"/>
  <c r="G68" i="14"/>
  <c r="C69" i="14"/>
  <c r="D69" i="14"/>
  <c r="E69" i="14"/>
  <c r="C70" i="14"/>
  <c r="D70" i="14"/>
  <c r="E70" i="14"/>
  <c r="G70" i="14"/>
  <c r="C71" i="14"/>
  <c r="D71" i="14"/>
  <c r="E71" i="14"/>
  <c r="G71" i="14"/>
  <c r="C72" i="14"/>
  <c r="D72" i="14"/>
  <c r="E72" i="14"/>
  <c r="C73" i="14"/>
  <c r="D73" i="14"/>
  <c r="E73" i="14"/>
  <c r="G73" i="14"/>
  <c r="C74" i="14"/>
  <c r="D74" i="14"/>
  <c r="E74" i="14"/>
  <c r="C75" i="14"/>
  <c r="D75" i="14"/>
  <c r="E75" i="14"/>
  <c r="C76" i="14"/>
  <c r="D76" i="14"/>
  <c r="E76" i="14"/>
  <c r="G76" i="14"/>
  <c r="C77" i="14"/>
  <c r="D77" i="14"/>
  <c r="E77" i="14"/>
  <c r="C78" i="14"/>
  <c r="D78" i="14"/>
  <c r="E78" i="14"/>
  <c r="G78" i="14"/>
  <c r="C79" i="14"/>
  <c r="D79" i="14"/>
  <c r="E79" i="14"/>
  <c r="G79" i="14"/>
  <c r="C80" i="14"/>
  <c r="D80" i="14"/>
  <c r="E80" i="14"/>
  <c r="C81" i="14"/>
  <c r="D81" i="14"/>
  <c r="E81" i="14"/>
  <c r="G81" i="14"/>
  <c r="C82" i="14"/>
  <c r="D82" i="14"/>
  <c r="E82" i="14"/>
  <c r="C83" i="14"/>
  <c r="D83" i="14"/>
  <c r="E83" i="14"/>
  <c r="C84" i="14"/>
  <c r="D84" i="14"/>
  <c r="E84" i="14"/>
  <c r="G84" i="14"/>
  <c r="C85" i="14"/>
  <c r="D85" i="14"/>
  <c r="E85" i="14"/>
  <c r="G85" i="14"/>
  <c r="C86" i="14"/>
  <c r="D86" i="14"/>
  <c r="E86" i="14"/>
  <c r="G86" i="14"/>
  <c r="C87" i="14"/>
  <c r="D87" i="14"/>
  <c r="E87" i="14"/>
  <c r="C88" i="14"/>
  <c r="D88" i="14"/>
  <c r="E88" i="14"/>
  <c r="C89" i="14"/>
  <c r="D89" i="14"/>
  <c r="E89" i="14"/>
  <c r="G89" i="14"/>
  <c r="C90" i="14"/>
  <c r="D90" i="14"/>
  <c r="E90" i="14"/>
  <c r="G90" i="14"/>
  <c r="C91" i="14"/>
  <c r="D91" i="14"/>
  <c r="E91" i="14"/>
  <c r="C92" i="14"/>
  <c r="D92" i="14"/>
  <c r="E92" i="14"/>
  <c r="C93" i="14"/>
  <c r="D93" i="14"/>
  <c r="E93" i="14"/>
  <c r="G93" i="14"/>
  <c r="C94" i="14"/>
  <c r="D94" i="14"/>
  <c r="E94" i="14"/>
  <c r="C95" i="14"/>
  <c r="D95" i="14"/>
  <c r="E95" i="14"/>
  <c r="G95" i="14"/>
  <c r="C96" i="14"/>
  <c r="D96" i="14"/>
  <c r="E96" i="14"/>
  <c r="C97" i="14"/>
  <c r="D97" i="14"/>
  <c r="E97" i="14"/>
  <c r="C98" i="14"/>
  <c r="D98" i="14"/>
  <c r="E98" i="14"/>
  <c r="C99" i="14"/>
  <c r="D99" i="14"/>
  <c r="E99" i="14"/>
  <c r="G99" i="14"/>
  <c r="C100" i="14"/>
  <c r="D100" i="14"/>
  <c r="E100" i="14"/>
  <c r="G100" i="14"/>
  <c r="C101" i="14"/>
  <c r="D101" i="14"/>
  <c r="E101" i="14"/>
  <c r="G101" i="14"/>
  <c r="C102" i="14"/>
  <c r="D102" i="14"/>
  <c r="E102" i="14"/>
  <c r="C103" i="14"/>
  <c r="D103" i="14"/>
  <c r="E103" i="14"/>
  <c r="G103" i="14"/>
  <c r="C104" i="14"/>
  <c r="D104" i="14"/>
  <c r="E104" i="14"/>
  <c r="G104" i="14"/>
  <c r="C105" i="14"/>
  <c r="D105" i="14"/>
  <c r="E105" i="14"/>
  <c r="C106" i="14"/>
  <c r="D106" i="14"/>
  <c r="E106" i="14"/>
  <c r="G106" i="14"/>
  <c r="C107" i="14"/>
  <c r="D107" i="14"/>
  <c r="E107" i="14"/>
  <c r="C108" i="14"/>
  <c r="D108" i="14"/>
  <c r="E108" i="14"/>
  <c r="G108" i="14"/>
  <c r="C109" i="14"/>
  <c r="D109" i="14"/>
  <c r="E109" i="14"/>
  <c r="G109" i="14"/>
  <c r="C110" i="14"/>
  <c r="D110" i="14"/>
  <c r="E110" i="14"/>
  <c r="C111" i="14"/>
  <c r="D111" i="14"/>
  <c r="E111" i="14"/>
  <c r="C112" i="14"/>
  <c r="D112" i="14"/>
  <c r="E112" i="14"/>
  <c r="C113" i="14"/>
  <c r="D113" i="14"/>
  <c r="E113" i="14"/>
  <c r="G113" i="14"/>
  <c r="C114" i="14"/>
  <c r="D114" i="14"/>
  <c r="E114" i="14"/>
  <c r="C115" i="14"/>
  <c r="D115" i="14"/>
  <c r="E115" i="14"/>
  <c r="C116" i="14"/>
  <c r="D116" i="14"/>
  <c r="E116" i="14"/>
  <c r="G116" i="14"/>
  <c r="C117" i="14"/>
  <c r="D117" i="14"/>
  <c r="E117" i="14"/>
  <c r="C118" i="14"/>
  <c r="D118" i="14"/>
  <c r="E118" i="14"/>
  <c r="G118" i="14"/>
  <c r="C119" i="14"/>
  <c r="D119" i="14"/>
  <c r="E119" i="14"/>
  <c r="C120" i="14"/>
  <c r="D120" i="14"/>
  <c r="E120" i="14"/>
  <c r="G120" i="14"/>
  <c r="C121" i="14"/>
  <c r="D121" i="14"/>
  <c r="E121" i="14"/>
  <c r="C122" i="14"/>
  <c r="D122" i="14"/>
  <c r="E122" i="14"/>
  <c r="G122" i="14"/>
  <c r="C123" i="14"/>
  <c r="D123" i="14"/>
  <c r="E123" i="14"/>
  <c r="C124" i="14"/>
  <c r="D124" i="14"/>
  <c r="E124" i="14"/>
  <c r="C125" i="14"/>
  <c r="D125" i="14"/>
  <c r="E125" i="14"/>
  <c r="Q3" i="14"/>
  <c r="R371" i="14"/>
  <c r="C10" i="13"/>
  <c r="I10" i="13" s="1"/>
  <c r="F10" i="13"/>
  <c r="E10" i="13"/>
  <c r="D10" i="13"/>
  <c r="H6" i="13"/>
  <c r="H5" i="13"/>
  <c r="F163" i="13"/>
  <c r="E163" i="13"/>
  <c r="D163" i="13"/>
  <c r="C163" i="13"/>
  <c r="I163" i="13" s="1"/>
  <c r="F162" i="13"/>
  <c r="E162" i="13"/>
  <c r="D162" i="13"/>
  <c r="C162" i="13"/>
  <c r="I162" i="13" s="1"/>
  <c r="F161" i="13"/>
  <c r="E161" i="13"/>
  <c r="D161" i="13"/>
  <c r="C161" i="13"/>
  <c r="I161" i="13" s="1"/>
  <c r="F160" i="13"/>
  <c r="E160" i="13"/>
  <c r="D160" i="13"/>
  <c r="C160" i="13"/>
  <c r="I160" i="13" s="1"/>
  <c r="F159" i="13"/>
  <c r="E159" i="13"/>
  <c r="D159" i="13"/>
  <c r="C159" i="13"/>
  <c r="I159" i="13" s="1"/>
  <c r="F158" i="13"/>
  <c r="E158" i="13"/>
  <c r="D158" i="13"/>
  <c r="C158" i="13"/>
  <c r="I158" i="13" s="1"/>
  <c r="F157" i="13"/>
  <c r="E157" i="13"/>
  <c r="D157" i="13"/>
  <c r="C157" i="13"/>
  <c r="I157" i="13" s="1"/>
  <c r="F156" i="13"/>
  <c r="E156" i="13"/>
  <c r="D156" i="13"/>
  <c r="C156" i="13"/>
  <c r="I156" i="13" s="1"/>
  <c r="F155" i="13"/>
  <c r="E155" i="13"/>
  <c r="D155" i="13"/>
  <c r="C155" i="13"/>
  <c r="I155" i="13" s="1"/>
  <c r="F154" i="13"/>
  <c r="E154" i="13"/>
  <c r="D154" i="13"/>
  <c r="C154" i="13"/>
  <c r="I154" i="13" s="1"/>
  <c r="F153" i="13"/>
  <c r="E153" i="13"/>
  <c r="D153" i="13"/>
  <c r="C153" i="13"/>
  <c r="I153" i="13" s="1"/>
  <c r="F152" i="13"/>
  <c r="E152" i="13"/>
  <c r="D152" i="13"/>
  <c r="C152" i="13"/>
  <c r="I152" i="13" s="1"/>
  <c r="F151" i="13"/>
  <c r="E151" i="13"/>
  <c r="D151" i="13"/>
  <c r="C151" i="13"/>
  <c r="I151" i="13" s="1"/>
  <c r="F150" i="13"/>
  <c r="E150" i="13"/>
  <c r="D150" i="13"/>
  <c r="C150" i="13"/>
  <c r="I150" i="13" s="1"/>
  <c r="F149" i="13"/>
  <c r="E149" i="13"/>
  <c r="D149" i="13"/>
  <c r="C149" i="13"/>
  <c r="I149" i="13" s="1"/>
  <c r="F148" i="13"/>
  <c r="E148" i="13"/>
  <c r="D148" i="13"/>
  <c r="C148" i="13"/>
  <c r="I148" i="13" s="1"/>
  <c r="F147" i="13"/>
  <c r="E147" i="13"/>
  <c r="D147" i="13"/>
  <c r="C147" i="13"/>
  <c r="I147" i="13" s="1"/>
  <c r="F146" i="13"/>
  <c r="E146" i="13"/>
  <c r="D146" i="13"/>
  <c r="C146" i="13"/>
  <c r="I146" i="13" s="1"/>
  <c r="F145" i="13"/>
  <c r="E145" i="13"/>
  <c r="D145" i="13"/>
  <c r="C145" i="13"/>
  <c r="I145" i="13" s="1"/>
  <c r="F144" i="13"/>
  <c r="E144" i="13"/>
  <c r="D144" i="13"/>
  <c r="C144" i="13"/>
  <c r="I144" i="13" s="1"/>
  <c r="F143" i="13"/>
  <c r="E143" i="13"/>
  <c r="D143" i="13"/>
  <c r="C143" i="13"/>
  <c r="I143" i="13" s="1"/>
  <c r="F142" i="13"/>
  <c r="E142" i="13"/>
  <c r="D142" i="13"/>
  <c r="C142" i="13"/>
  <c r="I142" i="13" s="1"/>
  <c r="F141" i="13"/>
  <c r="E141" i="13"/>
  <c r="D141" i="13"/>
  <c r="C141" i="13"/>
  <c r="I141" i="13" s="1"/>
  <c r="F140" i="13"/>
  <c r="E140" i="13"/>
  <c r="D140" i="13"/>
  <c r="C140" i="13"/>
  <c r="I140" i="13" s="1"/>
  <c r="F139" i="13"/>
  <c r="E139" i="13"/>
  <c r="D139" i="13"/>
  <c r="C139" i="13"/>
  <c r="I139" i="13" s="1"/>
  <c r="F138" i="13"/>
  <c r="E138" i="13"/>
  <c r="D138" i="13"/>
  <c r="C138" i="13"/>
  <c r="I138" i="13" s="1"/>
  <c r="F137" i="13"/>
  <c r="E137" i="13"/>
  <c r="D137" i="13"/>
  <c r="C137" i="13"/>
  <c r="I137" i="13" s="1"/>
  <c r="F136" i="13"/>
  <c r="E136" i="13"/>
  <c r="D136" i="13"/>
  <c r="C136" i="13"/>
  <c r="I136" i="13" s="1"/>
  <c r="F135" i="13"/>
  <c r="E135" i="13"/>
  <c r="D135" i="13"/>
  <c r="C135" i="13"/>
  <c r="I135" i="13" s="1"/>
  <c r="F134" i="13"/>
  <c r="E134" i="13"/>
  <c r="D134" i="13"/>
  <c r="C134" i="13"/>
  <c r="I134" i="13" s="1"/>
  <c r="F133" i="13"/>
  <c r="E133" i="13"/>
  <c r="D133" i="13"/>
  <c r="C133" i="13"/>
  <c r="I133" i="13" s="1"/>
  <c r="F132" i="13"/>
  <c r="E132" i="13"/>
  <c r="D132" i="13"/>
  <c r="C132" i="13"/>
  <c r="I132" i="13" s="1"/>
  <c r="F131" i="13"/>
  <c r="E131" i="13"/>
  <c r="D131" i="13"/>
  <c r="C131" i="13"/>
  <c r="I131" i="13" s="1"/>
  <c r="F130" i="13"/>
  <c r="E130" i="13"/>
  <c r="D130" i="13"/>
  <c r="C130" i="13"/>
  <c r="I130" i="13" s="1"/>
  <c r="F129" i="13"/>
  <c r="E129" i="13"/>
  <c r="D129" i="13"/>
  <c r="C129" i="13"/>
  <c r="I129" i="13" s="1"/>
  <c r="F128" i="13"/>
  <c r="E128" i="13"/>
  <c r="D128" i="13"/>
  <c r="C128" i="13"/>
  <c r="I128" i="13" s="1"/>
  <c r="F127" i="13"/>
  <c r="E127" i="13"/>
  <c r="D127" i="13"/>
  <c r="C127" i="13"/>
  <c r="I127" i="13" s="1"/>
  <c r="F126" i="13"/>
  <c r="E126" i="13"/>
  <c r="D126" i="13"/>
  <c r="C126" i="13"/>
  <c r="I126" i="13" s="1"/>
  <c r="F125" i="13"/>
  <c r="E125" i="13"/>
  <c r="D125" i="13"/>
  <c r="C125" i="13"/>
  <c r="I125" i="13" s="1"/>
  <c r="F124" i="13"/>
  <c r="E124" i="13"/>
  <c r="D124" i="13"/>
  <c r="C124" i="13"/>
  <c r="I124" i="13" s="1"/>
  <c r="F123" i="13"/>
  <c r="E123" i="13"/>
  <c r="D123" i="13"/>
  <c r="C123" i="13"/>
  <c r="I123" i="13" s="1"/>
  <c r="F122" i="13"/>
  <c r="E122" i="13"/>
  <c r="D122" i="13"/>
  <c r="C122" i="13"/>
  <c r="I122" i="13" s="1"/>
  <c r="F121" i="13"/>
  <c r="E121" i="13"/>
  <c r="D121" i="13"/>
  <c r="C121" i="13"/>
  <c r="I121" i="13" s="1"/>
  <c r="F120" i="13"/>
  <c r="E120" i="13"/>
  <c r="D120" i="13"/>
  <c r="C120" i="13"/>
  <c r="I120" i="13" s="1"/>
  <c r="F119" i="13"/>
  <c r="E119" i="13"/>
  <c r="D119" i="13"/>
  <c r="C119" i="13"/>
  <c r="I119" i="13" s="1"/>
  <c r="F118" i="13"/>
  <c r="E118" i="13"/>
  <c r="D118" i="13"/>
  <c r="C118" i="13"/>
  <c r="I118" i="13" s="1"/>
  <c r="F117" i="13"/>
  <c r="E117" i="13"/>
  <c r="D117" i="13"/>
  <c r="C117" i="13"/>
  <c r="I117" i="13" s="1"/>
  <c r="F116" i="13"/>
  <c r="E116" i="13"/>
  <c r="D116" i="13"/>
  <c r="C116" i="13"/>
  <c r="I116" i="13" s="1"/>
  <c r="F115" i="13"/>
  <c r="E115" i="13"/>
  <c r="D115" i="13"/>
  <c r="C115" i="13"/>
  <c r="I115" i="13" s="1"/>
  <c r="F114" i="13"/>
  <c r="E114" i="13"/>
  <c r="D114" i="13"/>
  <c r="C114" i="13"/>
  <c r="I114" i="13" s="1"/>
  <c r="F113" i="13"/>
  <c r="E113" i="13"/>
  <c r="D113" i="13"/>
  <c r="C113" i="13"/>
  <c r="I113" i="13" s="1"/>
  <c r="F112" i="13"/>
  <c r="E112" i="13"/>
  <c r="D112" i="13"/>
  <c r="C112" i="13"/>
  <c r="I112" i="13" s="1"/>
  <c r="F111" i="13"/>
  <c r="E111" i="13"/>
  <c r="D111" i="13"/>
  <c r="C111" i="13"/>
  <c r="I111" i="13" s="1"/>
  <c r="F110" i="13"/>
  <c r="E110" i="13"/>
  <c r="D110" i="13"/>
  <c r="C110" i="13"/>
  <c r="I110" i="13" s="1"/>
  <c r="F109" i="13"/>
  <c r="E109" i="13"/>
  <c r="D109" i="13"/>
  <c r="F108" i="13"/>
  <c r="E108" i="13"/>
  <c r="D108" i="13"/>
  <c r="F107" i="13"/>
  <c r="E107" i="13"/>
  <c r="D107" i="13"/>
  <c r="F106" i="13"/>
  <c r="E106" i="13"/>
  <c r="D106" i="13"/>
  <c r="F105" i="13"/>
  <c r="E105" i="13"/>
  <c r="D105" i="13"/>
  <c r="F104" i="13"/>
  <c r="E104" i="13"/>
  <c r="D104" i="13"/>
  <c r="F103" i="13"/>
  <c r="E103" i="13"/>
  <c r="D103" i="13"/>
  <c r="F102" i="13"/>
  <c r="E102" i="13"/>
  <c r="D102" i="13"/>
  <c r="F101" i="13"/>
  <c r="E101" i="13"/>
  <c r="D101" i="13"/>
  <c r="F100" i="13"/>
  <c r="E100" i="13"/>
  <c r="D100" i="13"/>
  <c r="F99" i="13"/>
  <c r="E99" i="13"/>
  <c r="D99" i="13"/>
  <c r="F98" i="13"/>
  <c r="E98" i="13"/>
  <c r="D98" i="13"/>
  <c r="F97" i="13"/>
  <c r="E97" i="13"/>
  <c r="D97" i="13"/>
  <c r="F96" i="13"/>
  <c r="E96" i="13"/>
  <c r="D96" i="13"/>
  <c r="F95" i="13"/>
  <c r="E95" i="13"/>
  <c r="D95" i="13"/>
  <c r="F94" i="13"/>
  <c r="E94" i="13"/>
  <c r="D94" i="13"/>
  <c r="F93" i="13"/>
  <c r="E93" i="13"/>
  <c r="D93" i="13"/>
  <c r="F92" i="13"/>
  <c r="E92" i="13"/>
  <c r="D92" i="13"/>
  <c r="F91" i="13"/>
  <c r="E91" i="13"/>
  <c r="D91" i="13"/>
  <c r="F90" i="13"/>
  <c r="E90" i="13"/>
  <c r="D90" i="13"/>
  <c r="F89" i="13"/>
  <c r="E89" i="13"/>
  <c r="D89" i="13"/>
  <c r="F88" i="13"/>
  <c r="E88" i="13"/>
  <c r="D88" i="13"/>
  <c r="F87" i="13"/>
  <c r="E87" i="13"/>
  <c r="D87" i="13"/>
  <c r="F86" i="13"/>
  <c r="E86" i="13"/>
  <c r="D86" i="13"/>
  <c r="F85" i="13"/>
  <c r="E85" i="13"/>
  <c r="D85" i="13"/>
  <c r="F84" i="13"/>
  <c r="E84" i="13"/>
  <c r="D84" i="13"/>
  <c r="F83" i="13"/>
  <c r="E83" i="13"/>
  <c r="D83" i="13"/>
  <c r="F82" i="13"/>
  <c r="E82" i="13"/>
  <c r="D82" i="13"/>
  <c r="F81" i="13"/>
  <c r="E81" i="13"/>
  <c r="D81" i="13"/>
  <c r="F80" i="13"/>
  <c r="E80" i="13"/>
  <c r="D80" i="13"/>
  <c r="F79" i="13"/>
  <c r="E79" i="13"/>
  <c r="D79" i="13"/>
  <c r="F78" i="13"/>
  <c r="E78" i="13"/>
  <c r="D78" i="13"/>
  <c r="F77" i="13"/>
  <c r="E77" i="13"/>
  <c r="D77" i="13"/>
  <c r="F76" i="13"/>
  <c r="E76" i="13"/>
  <c r="D76" i="13"/>
  <c r="F75" i="13"/>
  <c r="E75" i="13"/>
  <c r="D75" i="13"/>
  <c r="F74" i="13"/>
  <c r="E74" i="13"/>
  <c r="D74" i="13"/>
  <c r="F73" i="13"/>
  <c r="E73" i="13"/>
  <c r="D73" i="13"/>
  <c r="F72" i="13"/>
  <c r="E72" i="13"/>
  <c r="D72" i="13"/>
  <c r="F71" i="13"/>
  <c r="E71" i="13"/>
  <c r="D71" i="13"/>
  <c r="F70" i="13"/>
  <c r="E70" i="13"/>
  <c r="D70" i="13"/>
  <c r="F69" i="13"/>
  <c r="E69" i="13"/>
  <c r="D69" i="13"/>
  <c r="F68" i="13"/>
  <c r="E68" i="13"/>
  <c r="D68" i="13"/>
  <c r="F67" i="13"/>
  <c r="E67" i="13"/>
  <c r="D67" i="13"/>
  <c r="F66" i="13"/>
  <c r="E66" i="13"/>
  <c r="D66" i="13"/>
  <c r="F65" i="13"/>
  <c r="E65" i="13"/>
  <c r="D65" i="13"/>
  <c r="F64" i="13"/>
  <c r="E64" i="13"/>
  <c r="D64" i="13"/>
  <c r="F63" i="13"/>
  <c r="E63" i="13"/>
  <c r="D63" i="13"/>
  <c r="F62" i="13"/>
  <c r="E62" i="13"/>
  <c r="D62" i="13"/>
  <c r="F61" i="13"/>
  <c r="E61" i="13"/>
  <c r="D61" i="13"/>
  <c r="F60" i="13"/>
  <c r="E60" i="13"/>
  <c r="D60" i="13"/>
  <c r="F59" i="13"/>
  <c r="E59" i="13"/>
  <c r="D59" i="13"/>
  <c r="F58" i="13"/>
  <c r="E58" i="13"/>
  <c r="D58" i="13"/>
  <c r="F57" i="13"/>
  <c r="E57" i="13"/>
  <c r="D57" i="13"/>
  <c r="F56" i="13"/>
  <c r="E56" i="13"/>
  <c r="D56" i="13"/>
  <c r="F55" i="13"/>
  <c r="E55" i="13"/>
  <c r="D55" i="13"/>
  <c r="F54" i="13"/>
  <c r="E54" i="13"/>
  <c r="D54" i="13"/>
  <c r="F53" i="13"/>
  <c r="E53" i="13"/>
  <c r="D53" i="13"/>
  <c r="F52" i="13"/>
  <c r="E52" i="13"/>
  <c r="D52" i="13"/>
  <c r="F51" i="13"/>
  <c r="E51" i="13"/>
  <c r="D51" i="13"/>
  <c r="F50" i="13"/>
  <c r="E50" i="13"/>
  <c r="D50" i="13"/>
  <c r="F49" i="13"/>
  <c r="E49" i="13"/>
  <c r="D49" i="13"/>
  <c r="F48" i="13"/>
  <c r="E48" i="13"/>
  <c r="D48" i="13"/>
  <c r="F47" i="13"/>
  <c r="E47" i="13"/>
  <c r="D47" i="13"/>
  <c r="F46" i="13"/>
  <c r="E46" i="13"/>
  <c r="D46" i="13"/>
  <c r="F45" i="13"/>
  <c r="E45" i="13"/>
  <c r="D45" i="13"/>
  <c r="F44" i="13"/>
  <c r="E44" i="13"/>
  <c r="D44" i="13"/>
  <c r="F43" i="13"/>
  <c r="E43" i="13"/>
  <c r="D43" i="13"/>
  <c r="F42" i="13"/>
  <c r="E42" i="13"/>
  <c r="D42" i="13"/>
  <c r="F41" i="13"/>
  <c r="E41" i="13"/>
  <c r="D41" i="13"/>
  <c r="F40" i="13"/>
  <c r="E40" i="13"/>
  <c r="D40" i="13"/>
  <c r="F39" i="13"/>
  <c r="E39" i="13"/>
  <c r="D39" i="13"/>
  <c r="F38" i="13"/>
  <c r="E38" i="13"/>
  <c r="D38" i="13"/>
  <c r="F37" i="13"/>
  <c r="E37" i="13"/>
  <c r="D37" i="13"/>
  <c r="F36" i="13"/>
  <c r="E36" i="13"/>
  <c r="D36" i="13"/>
  <c r="F35" i="13"/>
  <c r="E35" i="13"/>
  <c r="D35" i="13"/>
  <c r="F34" i="13"/>
  <c r="E34" i="13"/>
  <c r="D34" i="13"/>
  <c r="F33" i="13"/>
  <c r="E33" i="13"/>
  <c r="D33" i="13"/>
  <c r="F32" i="13"/>
  <c r="E32" i="13"/>
  <c r="D32" i="13"/>
  <c r="F31" i="13"/>
  <c r="E31" i="13"/>
  <c r="D31" i="13"/>
  <c r="F30" i="13"/>
  <c r="E30" i="13"/>
  <c r="D30" i="13"/>
  <c r="F29" i="13"/>
  <c r="E29" i="13"/>
  <c r="D29" i="13"/>
  <c r="F28" i="13"/>
  <c r="E28" i="13"/>
  <c r="D28" i="13"/>
  <c r="F27" i="13"/>
  <c r="E27" i="13"/>
  <c r="D27" i="13"/>
  <c r="F26" i="13"/>
  <c r="E26" i="13"/>
  <c r="D26" i="13"/>
  <c r="F25" i="13"/>
  <c r="E25" i="13"/>
  <c r="D25" i="13"/>
  <c r="F24" i="13"/>
  <c r="E24" i="13"/>
  <c r="D24" i="13"/>
  <c r="F23" i="13"/>
  <c r="E23" i="13"/>
  <c r="D23" i="13"/>
  <c r="F22" i="13"/>
  <c r="E22" i="13"/>
  <c r="D22" i="13"/>
  <c r="F21" i="13"/>
  <c r="E21" i="13"/>
  <c r="D21" i="13"/>
  <c r="F20" i="13"/>
  <c r="E20" i="13"/>
  <c r="D20" i="13"/>
  <c r="F19" i="13"/>
  <c r="E19" i="13"/>
  <c r="D19" i="13"/>
  <c r="F18" i="13"/>
  <c r="E18" i="13"/>
  <c r="D18" i="13"/>
  <c r="F17" i="13"/>
  <c r="E17" i="13"/>
  <c r="D17" i="13"/>
  <c r="F16" i="13"/>
  <c r="E16" i="13"/>
  <c r="D16" i="13"/>
  <c r="F15" i="13"/>
  <c r="E15" i="13"/>
  <c r="D15" i="13"/>
  <c r="F14" i="13"/>
  <c r="E14" i="13"/>
  <c r="D14" i="13"/>
  <c r="F13" i="13"/>
  <c r="E13" i="13"/>
  <c r="D13" i="13"/>
  <c r="F12" i="13"/>
  <c r="E12" i="13"/>
  <c r="D12" i="13"/>
  <c r="F11" i="13"/>
  <c r="E11" i="13"/>
  <c r="D11" i="13"/>
  <c r="C91" i="13"/>
  <c r="I91" i="13" s="1"/>
  <c r="C21" i="13"/>
  <c r="I21" i="13" s="1"/>
  <c r="C11" i="13"/>
  <c r="I11" i="13" s="1"/>
  <c r="C12" i="13"/>
  <c r="I12" i="13" s="1"/>
  <c r="C13" i="13"/>
  <c r="I13" i="13" s="1"/>
  <c r="C14" i="13"/>
  <c r="I14" i="13" s="1"/>
  <c r="C15" i="13"/>
  <c r="I15" i="13" s="1"/>
  <c r="C16" i="13"/>
  <c r="I16" i="13" s="1"/>
  <c r="C17" i="13"/>
  <c r="I17" i="13" s="1"/>
  <c r="C18" i="13"/>
  <c r="I18" i="13" s="1"/>
  <c r="C19" i="13"/>
  <c r="I19" i="13"/>
  <c r="C20" i="13"/>
  <c r="I20" i="13" s="1"/>
  <c r="C22" i="13"/>
  <c r="I22" i="13" s="1"/>
  <c r="C23" i="13"/>
  <c r="I23" i="13" s="1"/>
  <c r="C24" i="13"/>
  <c r="I24" i="13" s="1"/>
  <c r="C25" i="13"/>
  <c r="I25" i="13" s="1"/>
  <c r="C26" i="13"/>
  <c r="I26" i="13" s="1"/>
  <c r="C27" i="13"/>
  <c r="I27" i="13" s="1"/>
  <c r="C28" i="13"/>
  <c r="I28" i="13" s="1"/>
  <c r="C29" i="13"/>
  <c r="I29" i="13" s="1"/>
  <c r="C30" i="13"/>
  <c r="I30" i="13" s="1"/>
  <c r="C31" i="13"/>
  <c r="I31" i="13" s="1"/>
  <c r="C32" i="13"/>
  <c r="I32" i="13" s="1"/>
  <c r="C33" i="13"/>
  <c r="I33" i="13" s="1"/>
  <c r="C34" i="13"/>
  <c r="I34" i="13" s="1"/>
  <c r="C35" i="13"/>
  <c r="I35" i="13" s="1"/>
  <c r="C36" i="13"/>
  <c r="I36" i="13" s="1"/>
  <c r="C37" i="13"/>
  <c r="I37" i="13" s="1"/>
  <c r="C38" i="13"/>
  <c r="I38" i="13" s="1"/>
  <c r="C39" i="13"/>
  <c r="I39" i="13" s="1"/>
  <c r="C40" i="13"/>
  <c r="I40" i="13" s="1"/>
  <c r="C41" i="13"/>
  <c r="I41" i="13" s="1"/>
  <c r="C42" i="13"/>
  <c r="I42" i="13" s="1"/>
  <c r="C43" i="13"/>
  <c r="I43" i="13" s="1"/>
  <c r="C44" i="13"/>
  <c r="I44" i="13" s="1"/>
  <c r="C45" i="13"/>
  <c r="I45" i="13" s="1"/>
  <c r="C46" i="13"/>
  <c r="I46" i="13" s="1"/>
  <c r="C47" i="13"/>
  <c r="I47" i="13" s="1"/>
  <c r="C48" i="13"/>
  <c r="I48" i="13" s="1"/>
  <c r="C49" i="13"/>
  <c r="I49" i="13" s="1"/>
  <c r="C50" i="13"/>
  <c r="I50" i="13" s="1"/>
  <c r="C51" i="13"/>
  <c r="I51" i="13" s="1"/>
  <c r="C52" i="13"/>
  <c r="I52" i="13" s="1"/>
  <c r="C53" i="13"/>
  <c r="I53" i="13" s="1"/>
  <c r="C54" i="13"/>
  <c r="I54" i="13" s="1"/>
  <c r="C55" i="13"/>
  <c r="I55" i="13" s="1"/>
  <c r="C56" i="13"/>
  <c r="I56" i="13" s="1"/>
  <c r="C57" i="13"/>
  <c r="I57" i="13" s="1"/>
  <c r="C58" i="13"/>
  <c r="I58" i="13" s="1"/>
  <c r="C59" i="13"/>
  <c r="I59" i="13" s="1"/>
  <c r="C60" i="13"/>
  <c r="I60" i="13" s="1"/>
  <c r="C61" i="13"/>
  <c r="I61" i="13" s="1"/>
  <c r="C62" i="13"/>
  <c r="I62" i="13" s="1"/>
  <c r="C63" i="13"/>
  <c r="I63" i="13" s="1"/>
  <c r="C64" i="13"/>
  <c r="I64" i="13" s="1"/>
  <c r="C65" i="13"/>
  <c r="I65" i="13" s="1"/>
  <c r="C66" i="13"/>
  <c r="I66" i="13" s="1"/>
  <c r="C67" i="13"/>
  <c r="I67" i="13" s="1"/>
  <c r="C68" i="13"/>
  <c r="I68" i="13" s="1"/>
  <c r="C69" i="13"/>
  <c r="I69" i="13" s="1"/>
  <c r="C70" i="13"/>
  <c r="I70" i="13" s="1"/>
  <c r="C71" i="13"/>
  <c r="I71" i="13" s="1"/>
  <c r="C72" i="13"/>
  <c r="I72" i="13" s="1"/>
  <c r="C73" i="13"/>
  <c r="I73" i="13" s="1"/>
  <c r="C74" i="13"/>
  <c r="I74" i="13" s="1"/>
  <c r="C75" i="13"/>
  <c r="I75" i="13" s="1"/>
  <c r="C76" i="13"/>
  <c r="I76" i="13" s="1"/>
  <c r="C77" i="13"/>
  <c r="I77" i="13" s="1"/>
  <c r="C78" i="13"/>
  <c r="I78" i="13" s="1"/>
  <c r="C79" i="13"/>
  <c r="I79" i="13" s="1"/>
  <c r="C80" i="13"/>
  <c r="I80" i="13" s="1"/>
  <c r="C81" i="13"/>
  <c r="I81" i="13" s="1"/>
  <c r="C82" i="13"/>
  <c r="I82" i="13" s="1"/>
  <c r="C83" i="13"/>
  <c r="I83" i="13" s="1"/>
  <c r="C84" i="13"/>
  <c r="I84" i="13" s="1"/>
  <c r="C85" i="13"/>
  <c r="I85" i="13" s="1"/>
  <c r="C86" i="13"/>
  <c r="I86" i="13" s="1"/>
  <c r="C87" i="13"/>
  <c r="I87" i="13" s="1"/>
  <c r="C88" i="13"/>
  <c r="I88" i="13" s="1"/>
  <c r="C89" i="13"/>
  <c r="I89" i="13" s="1"/>
  <c r="C90" i="13"/>
  <c r="I90" i="13" s="1"/>
  <c r="C92" i="13"/>
  <c r="I92" i="13" s="1"/>
  <c r="C93" i="13"/>
  <c r="I93" i="13" s="1"/>
  <c r="C94" i="13"/>
  <c r="I94" i="13" s="1"/>
  <c r="C95" i="13"/>
  <c r="I95" i="13" s="1"/>
  <c r="C96" i="13"/>
  <c r="I96" i="13" s="1"/>
  <c r="C97" i="13"/>
  <c r="I97" i="13" s="1"/>
  <c r="C98" i="13"/>
  <c r="I98" i="13" s="1"/>
  <c r="C99" i="13"/>
  <c r="I99" i="13" s="1"/>
  <c r="C100" i="13"/>
  <c r="I100" i="13" s="1"/>
  <c r="C101" i="13"/>
  <c r="I101" i="13" s="1"/>
  <c r="C102" i="13"/>
  <c r="I102" i="13" s="1"/>
  <c r="C103" i="13"/>
  <c r="I103" i="13" s="1"/>
  <c r="C104" i="13"/>
  <c r="I104" i="13" s="1"/>
  <c r="C105" i="13"/>
  <c r="I105" i="13" s="1"/>
  <c r="C106" i="13"/>
  <c r="I106" i="13" s="1"/>
  <c r="C107" i="13"/>
  <c r="I107" i="13" s="1"/>
  <c r="C108" i="13"/>
  <c r="I108" i="13" s="1"/>
  <c r="C109" i="13"/>
  <c r="I109" i="13" s="1"/>
  <c r="M210" i="14"/>
  <c r="M194" i="14"/>
  <c r="M178" i="14"/>
  <c r="M163" i="14"/>
  <c r="M155" i="14"/>
  <c r="M147" i="14"/>
  <c r="M139" i="14"/>
  <c r="M131" i="14"/>
  <c r="M123" i="14"/>
  <c r="M115" i="14"/>
  <c r="M107" i="14"/>
  <c r="M99" i="14"/>
  <c r="M91" i="14"/>
  <c r="M83" i="14"/>
  <c r="M75" i="14"/>
  <c r="M67" i="14"/>
  <c r="M59" i="14"/>
  <c r="M51" i="14"/>
  <c r="K249" i="14"/>
  <c r="K241" i="14"/>
  <c r="K233" i="14"/>
  <c r="K225" i="14"/>
  <c r="K217" i="14"/>
  <c r="K209" i="14"/>
  <c r="K201" i="14"/>
  <c r="K193" i="14"/>
  <c r="K185" i="14"/>
  <c r="K177" i="14"/>
  <c r="K169" i="14"/>
  <c r="K161" i="14"/>
  <c r="K153" i="14"/>
  <c r="K145" i="14"/>
  <c r="K137" i="14"/>
  <c r="K129" i="14"/>
  <c r="K121" i="14"/>
  <c r="K113" i="14"/>
  <c r="K105" i="14"/>
  <c r="K97" i="14"/>
  <c r="K89" i="14"/>
  <c r="K81" i="14"/>
  <c r="K73" i="14"/>
  <c r="K65" i="14"/>
  <c r="K57" i="14"/>
  <c r="K49" i="14"/>
  <c r="I253" i="14"/>
  <c r="I252" i="14"/>
  <c r="I251" i="14"/>
  <c r="I250" i="14"/>
  <c r="I249" i="14"/>
  <c r="I248" i="14"/>
  <c r="I247" i="14"/>
  <c r="I246" i="14"/>
  <c r="I245" i="14"/>
  <c r="I244" i="14"/>
  <c r="I243" i="14"/>
  <c r="I242" i="14"/>
  <c r="I241" i="14"/>
  <c r="I240" i="14"/>
  <c r="I239" i="14"/>
  <c r="I238" i="14"/>
  <c r="I237" i="14"/>
  <c r="I236" i="14"/>
  <c r="I235" i="14"/>
  <c r="I234" i="14"/>
  <c r="I233" i="14"/>
  <c r="I232" i="14"/>
  <c r="I231" i="14"/>
  <c r="I230" i="14"/>
  <c r="I229" i="14"/>
  <c r="I228" i="14"/>
  <c r="I227" i="14"/>
  <c r="I226" i="14"/>
  <c r="I225" i="14"/>
  <c r="I224" i="14"/>
  <c r="I223" i="14"/>
  <c r="I222" i="14"/>
  <c r="I221" i="14"/>
  <c r="I220" i="14"/>
  <c r="I219" i="14"/>
  <c r="I218" i="14"/>
  <c r="I217" i="14"/>
  <c r="I216" i="14"/>
  <c r="I215" i="14"/>
  <c r="I214" i="14"/>
  <c r="I213" i="14"/>
  <c r="I212" i="14"/>
  <c r="I211" i="14"/>
  <c r="I210" i="14"/>
  <c r="I209" i="14"/>
  <c r="I208" i="14"/>
  <c r="I207" i="14"/>
  <c r="I206" i="14"/>
  <c r="I205" i="14"/>
  <c r="I204" i="14"/>
  <c r="I203" i="14"/>
  <c r="I202" i="14"/>
  <c r="I201" i="14"/>
  <c r="I200" i="14"/>
  <c r="I199" i="14"/>
  <c r="I198" i="14"/>
  <c r="I197" i="14"/>
  <c r="I196" i="14"/>
  <c r="I195" i="14"/>
  <c r="I194" i="14"/>
  <c r="I193" i="14"/>
  <c r="I192" i="14"/>
  <c r="I191" i="14"/>
  <c r="I190" i="14"/>
  <c r="I189" i="14"/>
  <c r="I188" i="14"/>
  <c r="I187" i="14"/>
  <c r="I186" i="14"/>
  <c r="I185" i="14"/>
  <c r="I184" i="14"/>
  <c r="I183" i="14"/>
  <c r="I182" i="14"/>
  <c r="I181" i="14"/>
  <c r="I180" i="14"/>
  <c r="I179" i="14"/>
  <c r="I178" i="14"/>
  <c r="I177" i="14"/>
  <c r="I176" i="14"/>
  <c r="I175" i="14"/>
  <c r="I174" i="14"/>
  <c r="I173" i="14"/>
  <c r="I172" i="14"/>
  <c r="I171" i="14"/>
  <c r="I170" i="14"/>
  <c r="I169" i="14"/>
  <c r="I168" i="14"/>
  <c r="I167" i="14"/>
  <c r="I166" i="14"/>
  <c r="I165" i="14"/>
  <c r="I164" i="14"/>
  <c r="I163" i="14"/>
  <c r="I162" i="14"/>
  <c r="I161" i="14"/>
  <c r="I160" i="14"/>
  <c r="I159" i="14"/>
  <c r="I158" i="14"/>
  <c r="I157" i="14"/>
  <c r="I156" i="14"/>
  <c r="I155" i="14"/>
  <c r="I154" i="14"/>
  <c r="I153" i="14"/>
  <c r="I152" i="14"/>
  <c r="I151" i="14"/>
  <c r="I150" i="14"/>
  <c r="I149" i="14"/>
  <c r="I148" i="14"/>
  <c r="I147" i="14"/>
  <c r="I146" i="14"/>
  <c r="I145" i="14"/>
  <c r="I144" i="14"/>
  <c r="I143" i="14"/>
  <c r="I142" i="14"/>
  <c r="I141" i="14"/>
  <c r="I140" i="14"/>
  <c r="I139" i="14"/>
  <c r="I138" i="14"/>
  <c r="I137" i="14"/>
  <c r="I136" i="14"/>
  <c r="I135" i="14"/>
  <c r="I134" i="14"/>
  <c r="I133" i="14"/>
  <c r="I132" i="14"/>
  <c r="I131" i="14"/>
  <c r="I130" i="14"/>
  <c r="I129" i="14"/>
  <c r="I128" i="14"/>
  <c r="I127" i="14"/>
  <c r="I126" i="14"/>
  <c r="I125" i="14"/>
  <c r="I124" i="14"/>
  <c r="I123" i="14"/>
  <c r="I122" i="14"/>
  <c r="I121" i="14"/>
  <c r="I120" i="14"/>
  <c r="I119" i="14"/>
  <c r="I118" i="14"/>
  <c r="I117" i="14"/>
  <c r="I116" i="14"/>
  <c r="I115" i="14"/>
  <c r="I114" i="14"/>
  <c r="I113" i="14"/>
  <c r="I112" i="14"/>
  <c r="I111" i="14"/>
  <c r="I110" i="14"/>
  <c r="I109" i="14"/>
  <c r="I108" i="14"/>
  <c r="I107" i="14"/>
  <c r="I106" i="14"/>
  <c r="I105" i="14"/>
  <c r="I104" i="14"/>
  <c r="I103" i="14"/>
  <c r="I102" i="14"/>
  <c r="I101" i="14"/>
  <c r="I100" i="14"/>
  <c r="I99" i="14"/>
  <c r="I98" i="14"/>
  <c r="I97" i="14"/>
  <c r="I96" i="14"/>
  <c r="I95" i="14"/>
  <c r="I94" i="14"/>
  <c r="I93" i="14"/>
  <c r="I92" i="14"/>
  <c r="I91" i="14"/>
  <c r="I90" i="14"/>
  <c r="I89" i="14"/>
  <c r="I88" i="14"/>
  <c r="I87" i="14"/>
  <c r="I86" i="14"/>
  <c r="I85" i="14"/>
  <c r="I84" i="14"/>
  <c r="I83" i="14"/>
  <c r="I82" i="14"/>
  <c r="I81" i="14"/>
  <c r="I80" i="14"/>
  <c r="I79" i="14"/>
  <c r="I78" i="14"/>
  <c r="I77" i="14"/>
  <c r="I76" i="14"/>
  <c r="I75" i="14"/>
  <c r="I74" i="14"/>
  <c r="I73" i="14"/>
  <c r="I72" i="14"/>
  <c r="I71" i="14"/>
  <c r="I70" i="14"/>
  <c r="I69" i="14"/>
  <c r="I68" i="14"/>
  <c r="I67" i="14"/>
  <c r="I66" i="14"/>
  <c r="I65" i="14"/>
  <c r="I64" i="14"/>
  <c r="I63" i="14"/>
  <c r="I62" i="14"/>
  <c r="I61" i="14"/>
  <c r="I60" i="14"/>
  <c r="I59" i="14"/>
  <c r="I58" i="14"/>
  <c r="I57" i="14"/>
  <c r="I56" i="14"/>
  <c r="I55" i="14"/>
  <c r="I54" i="14"/>
  <c r="I53" i="14"/>
  <c r="I52" i="14"/>
  <c r="I51" i="14"/>
  <c r="I50" i="14"/>
  <c r="I49" i="14"/>
  <c r="I9" i="14"/>
  <c r="K9" i="14"/>
  <c r="O9" i="14"/>
  <c r="I10" i="14"/>
  <c r="O10" i="14"/>
  <c r="I11" i="14"/>
  <c r="K11" i="14"/>
  <c r="O11" i="14"/>
  <c r="I12" i="14"/>
  <c r="O12" i="14"/>
  <c r="I13" i="14"/>
  <c r="K13" i="14"/>
  <c r="I14" i="14"/>
  <c r="O14" i="14"/>
  <c r="I15" i="14"/>
  <c r="M15" i="14"/>
  <c r="O15" i="14"/>
  <c r="I16" i="14"/>
  <c r="O16" i="14"/>
  <c r="I17" i="14"/>
  <c r="M17" i="14"/>
  <c r="O17" i="14"/>
  <c r="I18" i="14"/>
  <c r="O18" i="14"/>
  <c r="I19" i="14"/>
  <c r="M19" i="14"/>
  <c r="O19" i="14"/>
  <c r="I20" i="14"/>
  <c r="O20" i="14"/>
  <c r="I21" i="14"/>
  <c r="M21" i="14"/>
  <c r="O21" i="14"/>
  <c r="I22" i="14"/>
  <c r="O22" i="14"/>
  <c r="I23" i="14"/>
  <c r="M23" i="14"/>
  <c r="O23" i="14"/>
  <c r="I24" i="14"/>
  <c r="O24" i="14"/>
  <c r="I25" i="14"/>
  <c r="M25" i="14"/>
  <c r="O25" i="14"/>
  <c r="I26" i="14"/>
  <c r="O26" i="14"/>
  <c r="I27" i="14"/>
  <c r="M27" i="14"/>
  <c r="O27" i="14"/>
  <c r="I28" i="14"/>
  <c r="O28" i="14"/>
  <c r="I29" i="14"/>
  <c r="M29" i="14"/>
  <c r="O29" i="14"/>
  <c r="I30" i="14"/>
  <c r="O30" i="14"/>
  <c r="I31" i="14"/>
  <c r="M31" i="14"/>
  <c r="O31" i="14"/>
  <c r="I32" i="14"/>
  <c r="O32" i="14"/>
  <c r="I33" i="14"/>
  <c r="M33" i="14"/>
  <c r="O33" i="14"/>
  <c r="I34" i="14"/>
  <c r="O34" i="14"/>
  <c r="I35" i="14"/>
  <c r="M35" i="14"/>
  <c r="O35" i="14"/>
  <c r="I36" i="14"/>
  <c r="O36" i="14"/>
  <c r="I37" i="14"/>
  <c r="M37" i="14"/>
  <c r="O37" i="14"/>
  <c r="I38" i="14"/>
  <c r="O38" i="14"/>
  <c r="I39" i="14"/>
  <c r="M39" i="14"/>
  <c r="O39" i="14"/>
  <c r="I40" i="14"/>
  <c r="O40" i="14"/>
  <c r="I41" i="14"/>
  <c r="M41" i="14"/>
  <c r="O41" i="14"/>
  <c r="I42" i="14"/>
  <c r="O42" i="14"/>
  <c r="I43" i="14"/>
  <c r="M43" i="14"/>
  <c r="O43" i="14"/>
  <c r="I44" i="14"/>
  <c r="O44" i="14"/>
  <c r="I45" i="14"/>
  <c r="M45" i="14"/>
  <c r="O45" i="14"/>
  <c r="I46" i="14"/>
  <c r="O46" i="14"/>
  <c r="I47" i="14"/>
  <c r="M47" i="14"/>
  <c r="O47" i="14"/>
  <c r="I48" i="14"/>
  <c r="S235" i="14"/>
  <c r="S239" i="14"/>
  <c r="S247" i="14"/>
  <c r="S9" i="14"/>
  <c r="O13" i="14"/>
  <c r="S53" i="14"/>
  <c r="S65" i="14"/>
  <c r="S85" i="14"/>
  <c r="S97" i="14"/>
  <c r="S129" i="14"/>
  <c r="S241" i="14"/>
  <c r="S13" i="14"/>
  <c r="S21" i="14"/>
  <c r="S25" i="14"/>
  <c r="S29" i="14"/>
  <c r="S33" i="14"/>
  <c r="S37" i="14"/>
  <c r="S41" i="14"/>
  <c r="S45" i="14"/>
  <c r="S49" i="14"/>
  <c r="S57" i="14"/>
  <c r="S61" i="14"/>
  <c r="S69" i="14"/>
  <c r="S73" i="14"/>
  <c r="S77" i="14"/>
  <c r="S81" i="14"/>
  <c r="S89" i="14"/>
  <c r="S93" i="14"/>
  <c r="S101" i="14"/>
  <c r="S105" i="14"/>
  <c r="S109" i="14"/>
  <c r="S113" i="14"/>
  <c r="S117" i="14"/>
  <c r="S121" i="14"/>
  <c r="S125" i="14"/>
  <c r="S133" i="14"/>
  <c r="S137" i="14"/>
  <c r="S141" i="14"/>
  <c r="S145" i="14"/>
  <c r="S149" i="14"/>
  <c r="S153" i="14"/>
  <c r="S157" i="14"/>
  <c r="S161" i="14"/>
  <c r="S165" i="14"/>
  <c r="S169" i="14"/>
  <c r="S173" i="14"/>
  <c r="S177" i="14"/>
  <c r="S181" i="14"/>
  <c r="S185" i="14"/>
  <c r="S189" i="14"/>
  <c r="S193" i="14"/>
  <c r="S197" i="14"/>
  <c r="S201" i="14"/>
  <c r="S205" i="14"/>
  <c r="S213" i="14"/>
  <c r="S217" i="14"/>
  <c r="S221" i="14"/>
  <c r="S225" i="14"/>
  <c r="S229" i="14"/>
  <c r="S233" i="14"/>
  <c r="S237" i="14"/>
  <c r="S245" i="14"/>
  <c r="S249" i="14"/>
  <c r="S253" i="14"/>
  <c r="S12" i="14"/>
  <c r="S16" i="14"/>
  <c r="S20" i="14"/>
  <c r="S11" i="14"/>
  <c r="S15" i="14"/>
  <c r="S23" i="14"/>
  <c r="S27" i="14"/>
  <c r="S31" i="14"/>
  <c r="S35" i="14"/>
  <c r="S39" i="14"/>
  <c r="S43" i="14"/>
  <c r="S47" i="14"/>
  <c r="S51" i="14"/>
  <c r="S55" i="14"/>
  <c r="S59" i="14"/>
  <c r="S63" i="14"/>
  <c r="S67" i="14"/>
  <c r="S71" i="14"/>
  <c r="S75" i="14"/>
  <c r="S79" i="14"/>
  <c r="S83" i="14"/>
  <c r="S87" i="14"/>
  <c r="S91" i="14"/>
  <c r="S95" i="14"/>
  <c r="S99" i="14"/>
  <c r="S103" i="14"/>
  <c r="S107" i="14"/>
  <c r="S111" i="14"/>
  <c r="S115" i="14"/>
  <c r="S119" i="14"/>
  <c r="S123" i="14"/>
  <c r="S131" i="14"/>
  <c r="S135" i="14"/>
  <c r="S139" i="14"/>
  <c r="S143" i="14"/>
  <c r="S147" i="14"/>
  <c r="S151" i="14"/>
  <c r="S155" i="14"/>
  <c r="S159" i="14"/>
  <c r="S163" i="14"/>
  <c r="S167" i="14"/>
  <c r="S171" i="14"/>
  <c r="S175" i="14"/>
  <c r="S179" i="14"/>
  <c r="S187" i="14"/>
  <c r="S195" i="14"/>
  <c r="S199" i="14"/>
  <c r="S203" i="14"/>
  <c r="S207" i="14"/>
  <c r="S211" i="14"/>
  <c r="S215" i="14"/>
  <c r="S219" i="14"/>
  <c r="S223" i="14"/>
  <c r="S227" i="14"/>
  <c r="S231" i="14"/>
  <c r="S243" i="14"/>
  <c r="S251" i="14"/>
  <c r="S22" i="14"/>
  <c r="S26" i="14"/>
  <c r="S30" i="14"/>
  <c r="S38" i="14"/>
  <c r="S42" i="14"/>
  <c r="S46" i="14"/>
  <c r="S54" i="14"/>
  <c r="S58" i="14"/>
  <c r="S62" i="14"/>
  <c r="S70" i="14"/>
  <c r="S74" i="14"/>
  <c r="S78" i="14"/>
  <c r="S86" i="14"/>
  <c r="S90" i="14"/>
  <c r="S94" i="14"/>
  <c r="S102" i="14"/>
  <c r="S106" i="14"/>
  <c r="S110" i="14"/>
  <c r="S118" i="14"/>
  <c r="S122" i="14"/>
  <c r="S126" i="14"/>
  <c r="S134" i="14"/>
  <c r="S138" i="14"/>
  <c r="S142" i="14"/>
  <c r="S150" i="14"/>
  <c r="S154" i="14"/>
  <c r="S158" i="14"/>
  <c r="S162" i="14"/>
  <c r="S166" i="14"/>
  <c r="S170" i="14"/>
  <c r="S174" i="14"/>
  <c r="S182" i="14"/>
  <c r="S186" i="14"/>
  <c r="S190" i="14"/>
  <c r="S198" i="14"/>
  <c r="S206" i="14"/>
  <c r="S214" i="14"/>
  <c r="S222" i="14"/>
  <c r="S226" i="14"/>
  <c r="S230" i="14"/>
  <c r="S238" i="14"/>
  <c r="S242" i="14"/>
  <c r="S246" i="14"/>
  <c r="S250" i="14"/>
  <c r="S17" i="14"/>
  <c r="S209" i="14"/>
  <c r="S24" i="14"/>
  <c r="S28" i="14"/>
  <c r="S32" i="14"/>
  <c r="S36" i="14"/>
  <c r="S40" i="14"/>
  <c r="S44" i="14"/>
  <c r="S48" i="14"/>
  <c r="S52" i="14"/>
  <c r="S56" i="14"/>
  <c r="S60" i="14"/>
  <c r="S64" i="14"/>
  <c r="S68" i="14"/>
  <c r="S72" i="14"/>
  <c r="S76" i="14"/>
  <c r="S80" i="14"/>
  <c r="S84" i="14"/>
  <c r="S88" i="14"/>
  <c r="S92" i="14"/>
  <c r="S96" i="14"/>
  <c r="S100" i="14"/>
  <c r="S104" i="14"/>
  <c r="S108" i="14"/>
  <c r="S112" i="14"/>
  <c r="S116" i="14"/>
  <c r="S120" i="14"/>
  <c r="S124" i="14"/>
  <c r="S128" i="14"/>
  <c r="S132" i="14"/>
  <c r="S136" i="14"/>
  <c r="S140" i="14"/>
  <c r="S144" i="14"/>
  <c r="S148" i="14"/>
  <c r="S152" i="14"/>
  <c r="S156" i="14"/>
  <c r="S160" i="14"/>
  <c r="S164" i="14"/>
  <c r="S168" i="14"/>
  <c r="S172" i="14"/>
  <c r="S176" i="14"/>
  <c r="S180" i="14"/>
  <c r="S184" i="14"/>
  <c r="S188" i="14"/>
  <c r="S192" i="14"/>
  <c r="S196" i="14"/>
  <c r="S200" i="14"/>
  <c r="S204" i="14"/>
  <c r="S208" i="14"/>
  <c r="S212" i="14"/>
  <c r="S216" i="14"/>
  <c r="S220" i="14"/>
  <c r="S224" i="14"/>
  <c r="S228" i="14"/>
  <c r="S232" i="14"/>
  <c r="S236" i="14"/>
  <c r="S240" i="14"/>
  <c r="S244" i="14"/>
  <c r="S248" i="14"/>
  <c r="S252" i="14"/>
  <c r="S19" i="14"/>
  <c r="S127" i="14"/>
  <c r="S183" i="14"/>
  <c r="S191" i="14"/>
  <c r="S10" i="14"/>
  <c r="S14" i="14"/>
  <c r="S18" i="14"/>
  <c r="S34" i="14"/>
  <c r="S50" i="14"/>
  <c r="S66" i="14"/>
  <c r="S82" i="14"/>
  <c r="S98" i="14"/>
  <c r="S114" i="14"/>
  <c r="S130" i="14"/>
  <c r="S146" i="14"/>
  <c r="S178" i="14"/>
  <c r="S194" i="14"/>
  <c r="S202" i="14"/>
  <c r="S210" i="14"/>
  <c r="S218" i="14"/>
  <c r="S234" i="14"/>
  <c r="G10" i="13"/>
  <c r="O255" i="14"/>
  <c r="O257" i="14"/>
  <c r="O259" i="14"/>
  <c r="O261" i="14"/>
  <c r="O263" i="14"/>
  <c r="O265" i="14"/>
  <c r="O267" i="14"/>
  <c r="O269" i="14"/>
  <c r="O271" i="14"/>
  <c r="O273" i="14"/>
  <c r="O275" i="14"/>
  <c r="O277" i="14"/>
  <c r="O279" i="14"/>
  <c r="O281" i="14"/>
  <c r="O283" i="14"/>
  <c r="O285" i="14"/>
  <c r="O287" i="14"/>
  <c r="O289" i="14"/>
  <c r="O291" i="14"/>
  <c r="O293" i="14"/>
  <c r="O295" i="14"/>
  <c r="O297" i="14"/>
  <c r="O299" i="14"/>
  <c r="O301" i="14"/>
  <c r="O303" i="14"/>
  <c r="O305" i="14"/>
  <c r="O307" i="14"/>
  <c r="O309" i="14"/>
  <c r="O254" i="14"/>
  <c r="O256" i="14"/>
  <c r="O258" i="14"/>
  <c r="O260" i="14"/>
  <c r="O262" i="14"/>
  <c r="O264" i="14"/>
  <c r="O266" i="14"/>
  <c r="O268" i="14"/>
  <c r="O270" i="14"/>
  <c r="O272" i="14"/>
  <c r="O274" i="14"/>
  <c r="O276" i="14"/>
  <c r="O278" i="14"/>
  <c r="O280" i="14"/>
  <c r="O282" i="14"/>
  <c r="O284" i="14"/>
  <c r="O286" i="14"/>
  <c r="O288" i="14"/>
  <c r="O290" i="14"/>
  <c r="O292" i="14"/>
  <c r="O294" i="14"/>
  <c r="O296" i="14"/>
  <c r="O298" i="14"/>
  <c r="O300" i="14"/>
  <c r="O302" i="14"/>
  <c r="O304" i="14"/>
  <c r="O306" i="14"/>
  <c r="O308" i="14"/>
  <c r="M257" i="14"/>
  <c r="M267" i="14"/>
  <c r="M273" i="14"/>
  <c r="M283" i="14"/>
  <c r="M289" i="14"/>
  <c r="M299" i="14"/>
  <c r="M305" i="14"/>
  <c r="M258" i="14"/>
  <c r="M264" i="14"/>
  <c r="M274" i="14"/>
  <c r="M280" i="14"/>
  <c r="M290" i="14"/>
  <c r="M296" i="14"/>
  <c r="M302" i="14"/>
  <c r="M306" i="14"/>
  <c r="K257" i="14"/>
  <c r="K263" i="14"/>
  <c r="K267" i="14"/>
  <c r="K273" i="14"/>
  <c r="K279" i="14"/>
  <c r="K283" i="14"/>
  <c r="K289" i="14"/>
  <c r="K295" i="14"/>
  <c r="K299" i="14"/>
  <c r="K305" i="14"/>
  <c r="K254" i="14"/>
  <c r="K258" i="14"/>
  <c r="K262" i="14"/>
  <c r="K264" i="14"/>
  <c r="K270" i="14"/>
  <c r="K272" i="14"/>
  <c r="K274" i="14"/>
  <c r="K278" i="14"/>
  <c r="K280" i="14"/>
  <c r="K286" i="14"/>
  <c r="K288" i="14"/>
  <c r="K290" i="14"/>
  <c r="K294" i="14"/>
  <c r="K296" i="14"/>
  <c r="K302" i="14"/>
  <c r="K304" i="14"/>
  <c r="K306" i="14"/>
  <c r="K310" i="14"/>
  <c r="I255" i="14"/>
  <c r="I257" i="14"/>
  <c r="I259" i="14"/>
  <c r="I261" i="14"/>
  <c r="I263" i="14"/>
  <c r="I265" i="14"/>
  <c r="I267" i="14"/>
  <c r="I269" i="14"/>
  <c r="I271" i="14"/>
  <c r="I273" i="14"/>
  <c r="I275" i="14"/>
  <c r="I277" i="14"/>
  <c r="I279" i="14"/>
  <c r="I281" i="14"/>
  <c r="I283" i="14"/>
  <c r="I285" i="14"/>
  <c r="I287" i="14"/>
  <c r="I289" i="14"/>
  <c r="I291" i="14"/>
  <c r="I293" i="14"/>
  <c r="I295" i="14"/>
  <c r="I297" i="14"/>
  <c r="I299" i="14"/>
  <c r="I301" i="14"/>
  <c r="I303" i="14"/>
  <c r="I305" i="14"/>
  <c r="I307" i="14"/>
  <c r="I309" i="14"/>
  <c r="I254" i="14"/>
  <c r="I256" i="14"/>
  <c r="I258" i="14"/>
  <c r="I260" i="14"/>
  <c r="I262" i="14"/>
  <c r="I264" i="14"/>
  <c r="I266" i="14"/>
  <c r="I268" i="14"/>
  <c r="I270" i="14"/>
  <c r="I272" i="14"/>
  <c r="I274" i="14"/>
  <c r="I276" i="14"/>
  <c r="I278" i="14"/>
  <c r="I280" i="14"/>
  <c r="I282" i="14"/>
  <c r="I284" i="14"/>
  <c r="I286" i="14"/>
  <c r="I288" i="14"/>
  <c r="I290" i="14"/>
  <c r="I292" i="14"/>
  <c r="I294" i="14"/>
  <c r="I296" i="14"/>
  <c r="I298" i="14"/>
  <c r="I300" i="14"/>
  <c r="I302" i="14"/>
  <c r="I304" i="14"/>
  <c r="I306" i="14"/>
  <c r="I308" i="14"/>
  <c r="I310" i="14"/>
  <c r="O364" i="14"/>
  <c r="M364" i="14"/>
  <c r="K364" i="14"/>
  <c r="I364" i="14"/>
  <c r="O362" i="14"/>
  <c r="M362" i="14"/>
  <c r="K362" i="14"/>
  <c r="I362" i="14"/>
  <c r="O360" i="14"/>
  <c r="M360" i="14"/>
  <c r="K360" i="14"/>
  <c r="I360" i="14"/>
  <c r="O358" i="14"/>
  <c r="M358" i="14"/>
  <c r="K358" i="14"/>
  <c r="I358" i="14"/>
  <c r="O356" i="14"/>
  <c r="M356" i="14"/>
  <c r="K356" i="14"/>
  <c r="I356" i="14"/>
  <c r="O354" i="14"/>
  <c r="M354" i="14"/>
  <c r="K354" i="14"/>
  <c r="I354" i="14"/>
  <c r="O352" i="14"/>
  <c r="M352" i="14"/>
  <c r="K352" i="14"/>
  <c r="I352" i="14"/>
  <c r="O350" i="14"/>
  <c r="M350" i="14"/>
  <c r="K350" i="14"/>
  <c r="I350" i="14"/>
  <c r="O348" i="14"/>
  <c r="M348" i="14"/>
  <c r="K348" i="14"/>
  <c r="I348" i="14"/>
  <c r="O346" i="14"/>
  <c r="M346" i="14"/>
  <c r="K346" i="14"/>
  <c r="I346" i="14"/>
  <c r="O344" i="14"/>
  <c r="M344" i="14"/>
  <c r="K344" i="14"/>
  <c r="I344" i="14"/>
  <c r="O342" i="14"/>
  <c r="M342" i="14"/>
  <c r="K342" i="14"/>
  <c r="I342" i="14"/>
  <c r="O340" i="14"/>
  <c r="M340" i="14"/>
  <c r="K340" i="14"/>
  <c r="I340" i="14"/>
  <c r="O338" i="14"/>
  <c r="M338" i="14"/>
  <c r="K338" i="14"/>
  <c r="I338" i="14"/>
  <c r="O336" i="14"/>
  <c r="M336" i="14"/>
  <c r="K336" i="14"/>
  <c r="I336" i="14"/>
  <c r="O334" i="14"/>
  <c r="M334" i="14"/>
  <c r="K334" i="14"/>
  <c r="I334" i="14"/>
  <c r="O332" i="14"/>
  <c r="M332" i="14"/>
  <c r="K332" i="14"/>
  <c r="I332" i="14"/>
  <c r="O330" i="14"/>
  <c r="M330" i="14"/>
  <c r="K330" i="14"/>
  <c r="I330" i="14"/>
  <c r="O328" i="14"/>
  <c r="M328" i="14"/>
  <c r="K328" i="14"/>
  <c r="I328" i="14"/>
  <c r="O326" i="14"/>
  <c r="M326" i="14"/>
  <c r="K326" i="14"/>
  <c r="I326" i="14"/>
  <c r="O324" i="14"/>
  <c r="M324" i="14"/>
  <c r="K324" i="14"/>
  <c r="I324" i="14"/>
  <c r="O322" i="14"/>
  <c r="M322" i="14"/>
  <c r="K322" i="14"/>
  <c r="I322" i="14"/>
  <c r="O320" i="14"/>
  <c r="M320" i="14"/>
  <c r="K320" i="14"/>
  <c r="I320" i="14"/>
  <c r="O318" i="14"/>
  <c r="M318" i="14"/>
  <c r="K318" i="14"/>
  <c r="I318" i="14"/>
  <c r="O316" i="14"/>
  <c r="M316" i="14"/>
  <c r="K316" i="14"/>
  <c r="I316" i="14"/>
  <c r="O314" i="14"/>
  <c r="M314" i="14"/>
  <c r="K314" i="14"/>
  <c r="I314" i="14"/>
  <c r="O312" i="14"/>
  <c r="M312" i="14"/>
  <c r="K312" i="14"/>
  <c r="I312" i="14"/>
  <c r="O310" i="14"/>
  <c r="O363" i="14"/>
  <c r="M363" i="14"/>
  <c r="K363" i="14"/>
  <c r="I363" i="14"/>
  <c r="O361" i="14"/>
  <c r="M361" i="14"/>
  <c r="K361" i="14"/>
  <c r="I361" i="14"/>
  <c r="O359" i="14"/>
  <c r="M359" i="14"/>
  <c r="K359" i="14"/>
  <c r="I359" i="14"/>
  <c r="O357" i="14"/>
  <c r="M357" i="14"/>
  <c r="K357" i="14"/>
  <c r="I357" i="14"/>
  <c r="O355" i="14"/>
  <c r="M355" i="14"/>
  <c r="K355" i="14"/>
  <c r="I355" i="14"/>
  <c r="O353" i="14"/>
  <c r="M353" i="14"/>
  <c r="K353" i="14"/>
  <c r="I353" i="14"/>
  <c r="O351" i="14"/>
  <c r="M351" i="14"/>
  <c r="K351" i="14"/>
  <c r="I351" i="14"/>
  <c r="O349" i="14"/>
  <c r="M349" i="14"/>
  <c r="K349" i="14"/>
  <c r="I349" i="14"/>
  <c r="O347" i="14"/>
  <c r="M347" i="14"/>
  <c r="K347" i="14"/>
  <c r="I347" i="14"/>
  <c r="O345" i="14"/>
  <c r="M345" i="14"/>
  <c r="K345" i="14"/>
  <c r="I345" i="14"/>
  <c r="O343" i="14"/>
  <c r="M343" i="14"/>
  <c r="K343" i="14"/>
  <c r="I343" i="14"/>
  <c r="O341" i="14"/>
  <c r="M341" i="14"/>
  <c r="K341" i="14"/>
  <c r="I341" i="14"/>
  <c r="O339" i="14"/>
  <c r="M339" i="14"/>
  <c r="K339" i="14"/>
  <c r="I339" i="14"/>
  <c r="O337" i="14"/>
  <c r="M337" i="14"/>
  <c r="K337" i="14"/>
  <c r="I337" i="14"/>
  <c r="O335" i="14"/>
  <c r="M335" i="14"/>
  <c r="K335" i="14"/>
  <c r="I335" i="14"/>
  <c r="O333" i="14"/>
  <c r="M333" i="14"/>
  <c r="K333" i="14"/>
  <c r="I333" i="14"/>
  <c r="O331" i="14"/>
  <c r="M331" i="14"/>
  <c r="K331" i="14"/>
  <c r="I331" i="14"/>
  <c r="O329" i="14"/>
  <c r="M329" i="14"/>
  <c r="K329" i="14"/>
  <c r="I329" i="14"/>
  <c r="O327" i="14"/>
  <c r="M327" i="14"/>
  <c r="K327" i="14"/>
  <c r="I327" i="14"/>
  <c r="O325" i="14"/>
  <c r="M325" i="14"/>
  <c r="K325" i="14"/>
  <c r="I325" i="14"/>
  <c r="O323" i="14"/>
  <c r="M323" i="14"/>
  <c r="K323" i="14"/>
  <c r="I323" i="14"/>
  <c r="O321" i="14"/>
  <c r="M321" i="14"/>
  <c r="K321" i="14"/>
  <c r="I321" i="14"/>
  <c r="O319" i="14"/>
  <c r="M319" i="14"/>
  <c r="K319" i="14"/>
  <c r="I319" i="14"/>
  <c r="O317" i="14"/>
  <c r="M317" i="14"/>
  <c r="K317" i="14"/>
  <c r="I317" i="14"/>
  <c r="O315" i="14"/>
  <c r="M315" i="14"/>
  <c r="K315" i="14"/>
  <c r="I315" i="14"/>
  <c r="O313" i="14"/>
  <c r="M313" i="14"/>
  <c r="K313" i="14"/>
  <c r="I313" i="14"/>
  <c r="O311" i="14"/>
  <c r="M311" i="14"/>
  <c r="K311" i="14"/>
  <c r="I311" i="14"/>
  <c r="M310" i="14"/>
  <c r="P6" i="1"/>
  <c r="J6" i="1"/>
  <c r="N8" i="14"/>
  <c r="L8" i="14"/>
  <c r="J8" i="14"/>
  <c r="H8" i="14"/>
  <c r="H205" i="14"/>
  <c r="H197" i="14"/>
  <c r="H141" i="14"/>
  <c r="H133" i="14"/>
  <c r="H77" i="14"/>
  <c r="H69" i="14"/>
  <c r="H218" i="14"/>
  <c r="H210" i="14"/>
  <c r="H154" i="14"/>
  <c r="H146" i="14"/>
  <c r="H98" i="14"/>
  <c r="H86" i="14"/>
  <c r="H50" i="14"/>
  <c r="O252" i="14"/>
  <c r="O250" i="14"/>
  <c r="O248" i="14"/>
  <c r="O246" i="14"/>
  <c r="O244" i="14"/>
  <c r="O242" i="14"/>
  <c r="O240" i="14"/>
  <c r="O238" i="14"/>
  <c r="O236" i="14"/>
  <c r="O234" i="14"/>
  <c r="O232" i="14"/>
  <c r="O230" i="14"/>
  <c r="O228" i="14"/>
  <c r="O226" i="14"/>
  <c r="O224" i="14"/>
  <c r="O222" i="14"/>
  <c r="O220" i="14"/>
  <c r="O218" i="14"/>
  <c r="O216" i="14"/>
  <c r="O214" i="14"/>
  <c r="O212" i="14"/>
  <c r="O210" i="14"/>
  <c r="O208" i="14"/>
  <c r="O206" i="14"/>
  <c r="O204" i="14"/>
  <c r="O202" i="14"/>
  <c r="O200" i="14"/>
  <c r="O198" i="14"/>
  <c r="O196" i="14"/>
  <c r="O194" i="14"/>
  <c r="O192" i="14"/>
  <c r="O190" i="14"/>
  <c r="O188" i="14"/>
  <c r="O186" i="14"/>
  <c r="O184" i="14"/>
  <c r="O182" i="14"/>
  <c r="O180" i="14"/>
  <c r="O178" i="14"/>
  <c r="O176" i="14"/>
  <c r="O174" i="14"/>
  <c r="O172" i="14"/>
  <c r="O170" i="14"/>
  <c r="O168" i="14"/>
  <c r="O166" i="14"/>
  <c r="O164" i="14"/>
  <c r="O162" i="14"/>
  <c r="O160" i="14"/>
  <c r="O158" i="14"/>
  <c r="O156" i="14"/>
  <c r="O154" i="14"/>
  <c r="O152" i="14"/>
  <c r="O150" i="14"/>
  <c r="O148" i="14"/>
  <c r="O146" i="14"/>
  <c r="O144" i="14"/>
  <c r="O142" i="14"/>
  <c r="O140" i="14"/>
  <c r="O138" i="14"/>
  <c r="O136" i="14"/>
  <c r="O134" i="14"/>
  <c r="O132" i="14"/>
  <c r="O130" i="14"/>
  <c r="O128" i="14"/>
  <c r="O126" i="14"/>
  <c r="O124" i="14"/>
  <c r="O122" i="14"/>
  <c r="O120" i="14"/>
  <c r="O118" i="14"/>
  <c r="O116" i="14"/>
  <c r="O114" i="14"/>
  <c r="O112" i="14"/>
  <c r="O110" i="14"/>
  <c r="O108" i="14"/>
  <c r="O106" i="14"/>
  <c r="O104" i="14"/>
  <c r="O102" i="14"/>
  <c r="O100" i="14"/>
  <c r="O98" i="14"/>
  <c r="O96" i="14"/>
  <c r="O94" i="14"/>
  <c r="O92" i="14"/>
  <c r="O90" i="14"/>
  <c r="O88" i="14"/>
  <c r="O86" i="14"/>
  <c r="O84" i="14"/>
  <c r="O82" i="14"/>
  <c r="O80" i="14"/>
  <c r="O78" i="14"/>
  <c r="O76" i="14"/>
  <c r="O74" i="14"/>
  <c r="O72" i="14"/>
  <c r="O70" i="14"/>
  <c r="O68" i="14"/>
  <c r="O66" i="14"/>
  <c r="O64" i="14"/>
  <c r="O62" i="14"/>
  <c r="O60" i="14"/>
  <c r="O58" i="14"/>
  <c r="O56" i="14"/>
  <c r="O54" i="14"/>
  <c r="O52" i="14"/>
  <c r="O50" i="14"/>
  <c r="O48" i="14"/>
  <c r="O253" i="14"/>
  <c r="O251" i="14"/>
  <c r="O249" i="14"/>
  <c r="O247" i="14"/>
  <c r="O245" i="14"/>
  <c r="O243" i="14"/>
  <c r="O241" i="14"/>
  <c r="O239" i="14"/>
  <c r="O237" i="14"/>
  <c r="O235" i="14"/>
  <c r="O233" i="14"/>
  <c r="O231" i="14"/>
  <c r="O229" i="14"/>
  <c r="O227" i="14"/>
  <c r="O225" i="14"/>
  <c r="O223" i="14"/>
  <c r="O221" i="14"/>
  <c r="O219" i="14"/>
  <c r="O217" i="14"/>
  <c r="O215" i="14"/>
  <c r="O213" i="14"/>
  <c r="O211" i="14"/>
  <c r="O209" i="14"/>
  <c r="O207" i="14"/>
  <c r="O205" i="14"/>
  <c r="O203" i="14"/>
  <c r="O201" i="14"/>
  <c r="O199" i="14"/>
  <c r="O197" i="14"/>
  <c r="O195" i="14"/>
  <c r="O193" i="14"/>
  <c r="O191" i="14"/>
  <c r="O189" i="14"/>
  <c r="O187" i="14"/>
  <c r="O185" i="14"/>
  <c r="O183" i="14"/>
  <c r="O181" i="14"/>
  <c r="O179" i="14"/>
  <c r="O177" i="14"/>
  <c r="O175" i="14"/>
  <c r="O173" i="14"/>
  <c r="O171" i="14"/>
  <c r="O169" i="14"/>
  <c r="O167" i="14"/>
  <c r="O165" i="14"/>
  <c r="O163" i="14"/>
  <c r="O161" i="14"/>
  <c r="O159" i="14"/>
  <c r="O157" i="14"/>
  <c r="O155" i="14"/>
  <c r="O153" i="14"/>
  <c r="O151" i="14"/>
  <c r="O149" i="14"/>
  <c r="O147" i="14"/>
  <c r="O145" i="14"/>
  <c r="O143" i="14"/>
  <c r="O141" i="14"/>
  <c r="O139" i="14"/>
  <c r="O137" i="14"/>
  <c r="O135" i="14"/>
  <c r="O133" i="14"/>
  <c r="O131" i="14"/>
  <c r="O129" i="14"/>
  <c r="O127" i="14"/>
  <c r="O125" i="14"/>
  <c r="O123" i="14"/>
  <c r="O121" i="14"/>
  <c r="O119" i="14"/>
  <c r="O117" i="14"/>
  <c r="O115" i="14"/>
  <c r="O113" i="14"/>
  <c r="O111" i="14"/>
  <c r="O109" i="14"/>
  <c r="O107" i="14"/>
  <c r="O105" i="14"/>
  <c r="O103" i="14"/>
  <c r="O101" i="14"/>
  <c r="O99" i="14"/>
  <c r="O97" i="14"/>
  <c r="O95" i="14"/>
  <c r="O93" i="14"/>
  <c r="O91" i="14"/>
  <c r="O89" i="14"/>
  <c r="O87" i="14"/>
  <c r="O85" i="14"/>
  <c r="O83" i="14"/>
  <c r="O81" i="14"/>
  <c r="O79" i="14"/>
  <c r="O77" i="14"/>
  <c r="O75" i="14"/>
  <c r="O73" i="14"/>
  <c r="O71" i="14"/>
  <c r="O69" i="14"/>
  <c r="O67" i="14"/>
  <c r="O65" i="14"/>
  <c r="O63" i="14"/>
  <c r="O61" i="14"/>
  <c r="O59" i="14"/>
  <c r="O57" i="14"/>
  <c r="O55" i="14"/>
  <c r="O53" i="14"/>
  <c r="O51" i="14"/>
  <c r="O49" i="14"/>
  <c r="M252" i="14"/>
  <c r="M250" i="14"/>
  <c r="M248" i="14"/>
  <c r="M246" i="14"/>
  <c r="M244" i="14"/>
  <c r="M242" i="14"/>
  <c r="M240" i="14"/>
  <c r="M238" i="14"/>
  <c r="M236" i="14"/>
  <c r="M234" i="14"/>
  <c r="M232" i="14"/>
  <c r="M230" i="14"/>
  <c r="M228" i="14"/>
  <c r="M226" i="14"/>
  <c r="M224" i="14"/>
  <c r="M222" i="14"/>
  <c r="M220" i="14"/>
  <c r="M218" i="14"/>
  <c r="M216" i="14"/>
  <c r="M253" i="14"/>
  <c r="M251" i="14"/>
  <c r="M249" i="14"/>
  <c r="M247" i="14"/>
  <c r="M245" i="14"/>
  <c r="M243" i="14"/>
  <c r="M241" i="14"/>
  <c r="M239" i="14"/>
  <c r="M237" i="14"/>
  <c r="M235" i="14"/>
  <c r="M233" i="14"/>
  <c r="M231" i="14"/>
  <c r="M229" i="14"/>
  <c r="M227" i="14"/>
  <c r="M225" i="14"/>
  <c r="M223" i="14"/>
  <c r="M221" i="14"/>
  <c r="M219" i="14"/>
  <c r="M217" i="14"/>
  <c r="M215" i="14"/>
  <c r="M213" i="14"/>
  <c r="M211" i="14"/>
  <c r="M209" i="14"/>
  <c r="M207" i="14"/>
  <c r="M205" i="14"/>
  <c r="M203" i="14"/>
  <c r="M201" i="14"/>
  <c r="M199" i="14"/>
  <c r="M197" i="14"/>
  <c r="M195" i="14"/>
  <c r="M193" i="14"/>
  <c r="M191" i="14"/>
  <c r="M189" i="14"/>
  <c r="M187" i="14"/>
  <c r="M185" i="14"/>
  <c r="M183" i="14"/>
  <c r="M181" i="14"/>
  <c r="M179" i="14"/>
  <c r="M177" i="14"/>
  <c r="M175" i="14"/>
  <c r="M173" i="14"/>
  <c r="M171" i="14"/>
  <c r="M169" i="14"/>
  <c r="M167" i="14"/>
  <c r="M165" i="14"/>
  <c r="H56" i="14"/>
  <c r="H68" i="14"/>
  <c r="H100" i="14"/>
  <c r="H112" i="14"/>
  <c r="H144" i="14"/>
  <c r="H152" i="14"/>
  <c r="H184" i="14"/>
  <c r="H196" i="14"/>
  <c r="H228" i="14"/>
  <c r="H240" i="14"/>
  <c r="H67" i="14"/>
  <c r="H75" i="14"/>
  <c r="H107" i="14"/>
  <c r="H119" i="14"/>
  <c r="H151" i="14"/>
  <c r="H163" i="14"/>
  <c r="H195" i="14"/>
  <c r="H203" i="14"/>
  <c r="H235" i="14"/>
  <c r="H247" i="14"/>
  <c r="J190" i="14"/>
  <c r="J166" i="14"/>
  <c r="J155" i="14"/>
  <c r="J139" i="14"/>
  <c r="J75" i="14"/>
  <c r="J15" i="14"/>
  <c r="J124" i="14"/>
  <c r="J106" i="14"/>
  <c r="J12" i="14"/>
  <c r="J22" i="14"/>
  <c r="J353" i="14"/>
  <c r="J323" i="14"/>
  <c r="J303" i="14"/>
  <c r="J282" i="14"/>
  <c r="J344" i="14"/>
  <c r="J328" i="14"/>
  <c r="N311" i="14"/>
  <c r="N248" i="14"/>
  <c r="N246" i="14"/>
  <c r="N244" i="14"/>
  <c r="N240" i="14"/>
  <c r="N238" i="14"/>
  <c r="N236" i="14"/>
  <c r="N232" i="14"/>
  <c r="N228" i="14"/>
  <c r="N224" i="14"/>
  <c r="N222" i="14"/>
  <c r="N220" i="14"/>
  <c r="N216" i="14"/>
  <c r="N214" i="14"/>
  <c r="N212" i="14"/>
  <c r="N206" i="14"/>
  <c r="N204" i="14"/>
  <c r="N200" i="14"/>
  <c r="N198" i="14"/>
  <c r="N196" i="14"/>
  <c r="N192" i="14"/>
  <c r="N190" i="14"/>
  <c r="N184" i="14"/>
  <c r="N182" i="14"/>
  <c r="N180" i="14"/>
  <c r="N176" i="14"/>
  <c r="N174" i="14"/>
  <c r="N172" i="14"/>
  <c r="N168" i="14"/>
  <c r="N164" i="14"/>
  <c r="N160" i="14"/>
  <c r="N158" i="14"/>
  <c r="N156" i="14"/>
  <c r="N152" i="14"/>
  <c r="N150" i="14"/>
  <c r="N148" i="14"/>
  <c r="N144" i="14"/>
  <c r="N142" i="14"/>
  <c r="N140" i="14"/>
  <c r="N136" i="14"/>
  <c r="N134" i="14"/>
  <c r="N132" i="14"/>
  <c r="N128" i="14"/>
  <c r="N126" i="14"/>
  <c r="N124" i="14"/>
  <c r="N120" i="14"/>
  <c r="N118" i="14"/>
  <c r="N116" i="14"/>
  <c r="N112" i="14"/>
  <c r="N110" i="14"/>
  <c r="N108" i="14"/>
  <c r="N104" i="14"/>
  <c r="N102" i="14"/>
  <c r="N100" i="14"/>
  <c r="N96" i="14"/>
  <c r="N94" i="14"/>
  <c r="N92" i="14"/>
  <c r="N88" i="14"/>
  <c r="N86" i="14"/>
  <c r="N84" i="14"/>
  <c r="N80" i="14"/>
  <c r="N78" i="14"/>
  <c r="N76" i="14"/>
  <c r="N72" i="14"/>
  <c r="N70" i="14"/>
  <c r="N68" i="14"/>
  <c r="N64" i="14"/>
  <c r="N62" i="14"/>
  <c r="N60" i="14"/>
  <c r="N56" i="14"/>
  <c r="N54" i="14"/>
  <c r="N52" i="14"/>
  <c r="N48" i="14"/>
  <c r="N253" i="14"/>
  <c r="N251" i="14"/>
  <c r="N247" i="14"/>
  <c r="N245" i="14"/>
  <c r="N243" i="14"/>
  <c r="N239" i="14"/>
  <c r="N237" i="14"/>
  <c r="N235" i="14"/>
  <c r="N231" i="14"/>
  <c r="N229" i="14"/>
  <c r="N227" i="14"/>
  <c r="N223" i="14"/>
  <c r="N221" i="14"/>
  <c r="N219" i="14"/>
  <c r="N217" i="14"/>
  <c r="N215" i="14"/>
  <c r="N213" i="14"/>
  <c r="N211" i="14"/>
  <c r="N207" i="14"/>
  <c r="N205" i="14"/>
  <c r="N203" i="14"/>
  <c r="N201" i="14"/>
  <c r="N199" i="14"/>
  <c r="N197" i="14"/>
  <c r="N195" i="14"/>
  <c r="N191" i="14"/>
  <c r="N189" i="14"/>
  <c r="N187" i="14"/>
  <c r="N185" i="14"/>
  <c r="N183" i="14"/>
  <c r="N181" i="14"/>
  <c r="N179" i="14"/>
  <c r="N175" i="14"/>
  <c r="N173" i="14"/>
  <c r="N171" i="14"/>
  <c r="N169" i="14"/>
  <c r="N167" i="14"/>
  <c r="N165" i="14"/>
  <c r="N163" i="14"/>
  <c r="N159" i="14"/>
  <c r="N157" i="14"/>
  <c r="N155" i="14"/>
  <c r="N153" i="14"/>
  <c r="N151" i="14"/>
  <c r="N149" i="14"/>
  <c r="N147" i="14"/>
  <c r="N143" i="14"/>
  <c r="N141" i="14"/>
  <c r="N139" i="14"/>
  <c r="N137" i="14"/>
  <c r="N135" i="14"/>
  <c r="N133" i="14"/>
  <c r="N131" i="14"/>
  <c r="N127" i="14"/>
  <c r="N125" i="14"/>
  <c r="N123" i="14"/>
  <c r="N121" i="14"/>
  <c r="N119" i="14"/>
  <c r="N117" i="14"/>
  <c r="N115" i="14"/>
  <c r="N111" i="14"/>
  <c r="N109" i="14"/>
  <c r="N107" i="14"/>
  <c r="N105" i="14"/>
  <c r="N103" i="14"/>
  <c r="N101" i="14"/>
  <c r="N99" i="14"/>
  <c r="N97" i="14"/>
  <c r="N95" i="14"/>
  <c r="N93" i="14"/>
  <c r="N91" i="14"/>
  <c r="N89" i="14"/>
  <c r="N87" i="14"/>
  <c r="N85" i="14"/>
  <c r="N83" i="14"/>
  <c r="N81" i="14"/>
  <c r="N79" i="14"/>
  <c r="N77" i="14"/>
  <c r="N75" i="14"/>
  <c r="N73" i="14"/>
  <c r="N71" i="14"/>
  <c r="N69" i="14"/>
  <c r="N67" i="14"/>
  <c r="N65" i="14"/>
  <c r="N63" i="14"/>
  <c r="N61" i="14"/>
  <c r="N59" i="14"/>
  <c r="N57" i="14"/>
  <c r="N55" i="14"/>
  <c r="N53" i="14"/>
  <c r="N51" i="14"/>
  <c r="N49" i="14"/>
  <c r="N14" i="14"/>
  <c r="N15" i="14"/>
  <c r="N9" i="14"/>
  <c r="N10" i="14"/>
  <c r="N11" i="14"/>
  <c r="N12" i="14"/>
  <c r="N13" i="14"/>
  <c r="N16" i="14"/>
  <c r="N17" i="14"/>
  <c r="N18" i="14"/>
  <c r="N19" i="14"/>
  <c r="N20" i="14"/>
  <c r="N21" i="14"/>
  <c r="N22" i="14"/>
  <c r="N23" i="14"/>
  <c r="N24" i="14"/>
  <c r="N25" i="14"/>
  <c r="N26" i="14"/>
  <c r="N27" i="14"/>
  <c r="N28" i="14"/>
  <c r="N29" i="14"/>
  <c r="N30" i="14"/>
  <c r="N31" i="14"/>
  <c r="N32" i="14"/>
  <c r="N33" i="14"/>
  <c r="N34" i="14"/>
  <c r="N35" i="14"/>
  <c r="N36" i="14"/>
  <c r="N37" i="14"/>
  <c r="N38" i="14"/>
  <c r="N39" i="14"/>
  <c r="N40" i="14"/>
  <c r="N41" i="14"/>
  <c r="N42" i="14"/>
  <c r="N43" i="14"/>
  <c r="N44" i="14"/>
  <c r="N45" i="14"/>
  <c r="N46" i="14"/>
  <c r="N47" i="14"/>
  <c r="N363" i="14"/>
  <c r="N361" i="14"/>
  <c r="N359" i="14"/>
  <c r="N357" i="14"/>
  <c r="N355" i="14"/>
  <c r="N353" i="14"/>
  <c r="N351" i="14"/>
  <c r="N349" i="14"/>
  <c r="N347" i="14"/>
  <c r="N345" i="14"/>
  <c r="N343" i="14"/>
  <c r="N341" i="14"/>
  <c r="N339" i="14"/>
  <c r="N337" i="14"/>
  <c r="N335" i="14"/>
  <c r="N333" i="14"/>
  <c r="N331" i="14"/>
  <c r="N329" i="14"/>
  <c r="N327" i="14"/>
  <c r="N325" i="14"/>
  <c r="N323" i="14"/>
  <c r="N321" i="14"/>
  <c r="N319" i="14"/>
  <c r="N317" i="14"/>
  <c r="N315" i="14"/>
  <c r="N313" i="14"/>
  <c r="N254" i="14"/>
  <c r="N258" i="14"/>
  <c r="N262" i="14"/>
  <c r="N266" i="14"/>
  <c r="N270" i="14"/>
  <c r="N274" i="14"/>
  <c r="N278" i="14"/>
  <c r="N282" i="14"/>
  <c r="N286" i="14"/>
  <c r="N290" i="14"/>
  <c r="N294" i="14"/>
  <c r="N298" i="14"/>
  <c r="N302" i="14"/>
  <c r="N306" i="14"/>
  <c r="N310" i="14"/>
  <c r="N257" i="14"/>
  <c r="N261" i="14"/>
  <c r="N265" i="14"/>
  <c r="N269" i="14"/>
  <c r="N273" i="14"/>
  <c r="N277" i="14"/>
  <c r="N281" i="14"/>
  <c r="N285" i="14"/>
  <c r="N256" i="14"/>
  <c r="N264" i="14"/>
  <c r="N272" i="14"/>
  <c r="N280" i="14"/>
  <c r="N288" i="14"/>
  <c r="N296" i="14"/>
  <c r="N304" i="14"/>
  <c r="N255" i="14"/>
  <c r="N263" i="14"/>
  <c r="N271" i="14"/>
  <c r="N279" i="14"/>
  <c r="N287" i="14"/>
  <c r="N291" i="14"/>
  <c r="N295" i="14"/>
  <c r="N299" i="14"/>
  <c r="N303" i="14"/>
  <c r="N307" i="14"/>
  <c r="N260" i="14"/>
  <c r="N268" i="14"/>
  <c r="N276" i="14"/>
  <c r="N284" i="14"/>
  <c r="N292" i="14"/>
  <c r="N300" i="14"/>
  <c r="N308" i="14"/>
  <c r="N259" i="14"/>
  <c r="N267" i="14"/>
  <c r="N275" i="14"/>
  <c r="N283" i="14"/>
  <c r="N289" i="14"/>
  <c r="N293" i="14"/>
  <c r="N297" i="14"/>
  <c r="N301" i="14"/>
  <c r="N305" i="14"/>
  <c r="N309" i="14"/>
  <c r="N364" i="14"/>
  <c r="N362" i="14"/>
  <c r="N360" i="14"/>
  <c r="N358" i="14"/>
  <c r="N356" i="14"/>
  <c r="N354" i="14"/>
  <c r="N352" i="14"/>
  <c r="N350" i="14"/>
  <c r="N348" i="14"/>
  <c r="N346" i="14"/>
  <c r="N344" i="14"/>
  <c r="N342" i="14"/>
  <c r="N340" i="14"/>
  <c r="N338" i="14"/>
  <c r="N336" i="14"/>
  <c r="N334" i="14"/>
  <c r="N332" i="14"/>
  <c r="N330" i="14"/>
  <c r="N328" i="14"/>
  <c r="N326" i="14"/>
  <c r="N324" i="14"/>
  <c r="N322" i="14"/>
  <c r="N320" i="14"/>
  <c r="N318" i="14"/>
  <c r="N316" i="14"/>
  <c r="N314" i="14"/>
  <c r="N312" i="14"/>
  <c r="L250" i="14"/>
  <c r="L248" i="14"/>
  <c r="L242" i="14"/>
  <c r="L240" i="14"/>
  <c r="L234" i="14"/>
  <c r="L232" i="14"/>
  <c r="L226" i="14"/>
  <c r="L224" i="14"/>
  <c r="L218" i="14"/>
  <c r="L216" i="14"/>
  <c r="L210" i="14"/>
  <c r="L208" i="14"/>
  <c r="L202" i="14"/>
  <c r="L200" i="14"/>
  <c r="L194" i="14"/>
  <c r="L192" i="14"/>
  <c r="L186" i="14"/>
  <c r="L184" i="14"/>
  <c r="L178" i="14"/>
  <c r="L176" i="14"/>
  <c r="L170" i="14"/>
  <c r="L168" i="14"/>
  <c r="L162" i="14"/>
  <c r="L160" i="14"/>
  <c r="L154" i="14"/>
  <c r="L152" i="14"/>
  <c r="L146" i="14"/>
  <c r="L144" i="14"/>
  <c r="L138" i="14"/>
  <c r="L136" i="14"/>
  <c r="L130" i="14"/>
  <c r="L128" i="14"/>
  <c r="L122" i="14"/>
  <c r="L120" i="14"/>
  <c r="L114" i="14"/>
  <c r="L112" i="14"/>
  <c r="L106" i="14"/>
  <c r="L104" i="14"/>
  <c r="L98" i="14"/>
  <c r="L96" i="14"/>
  <c r="L90" i="14"/>
  <c r="L88" i="14"/>
  <c r="L82" i="14"/>
  <c r="L80" i="14"/>
  <c r="L74" i="14"/>
  <c r="L72" i="14"/>
  <c r="L66" i="14"/>
  <c r="L64" i="14"/>
  <c r="L58" i="14"/>
  <c r="L56" i="14"/>
  <c r="L50" i="14"/>
  <c r="L48" i="14"/>
  <c r="L249" i="14"/>
  <c r="L247" i="14"/>
  <c r="L241" i="14"/>
  <c r="L239" i="14"/>
  <c r="L233" i="14"/>
  <c r="L231" i="14"/>
  <c r="L225" i="14"/>
  <c r="L223" i="14"/>
  <c r="L217" i="14"/>
  <c r="L215" i="14"/>
  <c r="L209" i="14"/>
  <c r="L207" i="14"/>
  <c r="L201" i="14"/>
  <c r="L199" i="14"/>
  <c r="L193" i="14"/>
  <c r="L191" i="14"/>
  <c r="L185" i="14"/>
  <c r="L183" i="14"/>
  <c r="L177" i="14"/>
  <c r="L175" i="14"/>
  <c r="L169" i="14"/>
  <c r="L167" i="14"/>
  <c r="L161" i="14"/>
  <c r="L159" i="14"/>
  <c r="L153" i="14"/>
  <c r="L151" i="14"/>
  <c r="L145" i="14"/>
  <c r="L143" i="14"/>
  <c r="L137" i="14"/>
  <c r="L135" i="14"/>
  <c r="L129" i="14"/>
  <c r="L127" i="14"/>
  <c r="L121" i="14"/>
  <c r="L119" i="14"/>
  <c r="L113" i="14"/>
  <c r="L111" i="14"/>
  <c r="L105" i="14"/>
  <c r="L103" i="14"/>
  <c r="L97" i="14"/>
  <c r="L95" i="14"/>
  <c r="L89" i="14"/>
  <c r="L87" i="14"/>
  <c r="L81" i="14"/>
  <c r="L79" i="14"/>
  <c r="L73" i="14"/>
  <c r="L71" i="14"/>
  <c r="L65" i="14"/>
  <c r="L63" i="14"/>
  <c r="L57" i="14"/>
  <c r="L55" i="14"/>
  <c r="L49" i="14"/>
  <c r="L14" i="14"/>
  <c r="L361" i="14"/>
  <c r="L359" i="14"/>
  <c r="L353" i="14"/>
  <c r="L351" i="14"/>
  <c r="L345" i="14"/>
  <c r="L343" i="14"/>
  <c r="L337" i="14"/>
  <c r="L335" i="14"/>
  <c r="L329" i="14"/>
  <c r="L327" i="14"/>
  <c r="L321" i="14"/>
  <c r="L319" i="14"/>
  <c r="L11" i="14"/>
  <c r="L12" i="14"/>
  <c r="L17" i="14"/>
  <c r="L18" i="14"/>
  <c r="L21" i="14"/>
  <c r="L22" i="14"/>
  <c r="L25" i="14"/>
  <c r="L26" i="14"/>
  <c r="L29" i="14"/>
  <c r="L30" i="14"/>
  <c r="L33" i="14"/>
  <c r="L34" i="14"/>
  <c r="L37" i="14"/>
  <c r="L38" i="14"/>
  <c r="L41" i="14"/>
  <c r="L42" i="14"/>
  <c r="L45" i="14"/>
  <c r="L46" i="14"/>
  <c r="L315" i="14"/>
  <c r="L313" i="14"/>
  <c r="L262" i="14"/>
  <c r="L266" i="14"/>
  <c r="L278" i="14"/>
  <c r="L282" i="14"/>
  <c r="L294" i="14"/>
  <c r="L298" i="14"/>
  <c r="L310" i="14"/>
  <c r="L257" i="14"/>
  <c r="L269" i="14"/>
  <c r="L273" i="14"/>
  <c r="L285" i="14"/>
  <c r="L289" i="14"/>
  <c r="L301" i="14"/>
  <c r="L305" i="14"/>
  <c r="L362" i="14"/>
  <c r="L360" i="14"/>
  <c r="L354" i="14"/>
  <c r="L352" i="14"/>
  <c r="L346" i="14"/>
  <c r="L344" i="14"/>
  <c r="L338" i="14"/>
  <c r="L336" i="14"/>
  <c r="L330" i="14"/>
  <c r="L328" i="14"/>
  <c r="L322" i="14"/>
  <c r="L320" i="14"/>
  <c r="L314" i="14"/>
  <c r="L312" i="14"/>
  <c r="L264" i="14"/>
  <c r="L268" i="14"/>
  <c r="L280" i="14"/>
  <c r="L284" i="14"/>
  <c r="L296" i="14"/>
  <c r="L300" i="14"/>
  <c r="L255" i="14"/>
  <c r="L259" i="14"/>
  <c r="L271" i="14"/>
  <c r="L275" i="14"/>
  <c r="L287" i="14"/>
  <c r="L291" i="14"/>
  <c r="L303" i="14"/>
  <c r="L307" i="14"/>
  <c r="H16" i="14"/>
  <c r="H20" i="14"/>
  <c r="H32" i="14"/>
  <c r="H36" i="14"/>
  <c r="H48" i="14"/>
  <c r="H357" i="14"/>
  <c r="H333" i="14"/>
  <c r="H325" i="14"/>
  <c r="H262" i="14"/>
  <c r="H270" i="14"/>
  <c r="H294" i="14"/>
  <c r="H302" i="14"/>
  <c r="H269" i="14"/>
  <c r="H277" i="14"/>
  <c r="H301" i="14"/>
  <c r="H309" i="14"/>
  <c r="H344" i="14"/>
  <c r="H336" i="14"/>
  <c r="H312" i="14"/>
  <c r="H11" i="14"/>
  <c r="H23" i="14"/>
  <c r="H27" i="14"/>
  <c r="H39" i="14"/>
  <c r="H43" i="14"/>
  <c r="H351" i="14"/>
  <c r="H343" i="14"/>
  <c r="H319" i="14"/>
  <c r="H256" i="14"/>
  <c r="H280" i="14"/>
  <c r="H288" i="14"/>
  <c r="H255" i="14"/>
  <c r="H263" i="14"/>
  <c r="H287" i="14"/>
  <c r="H295" i="14"/>
  <c r="H354" i="14"/>
  <c r="H346" i="14"/>
  <c r="H322" i="14"/>
  <c r="H314" i="14"/>
  <c r="P8" i="14"/>
  <c r="Q6" i="1"/>
  <c r="L311" i="14"/>
  <c r="L246" i="14"/>
  <c r="L238" i="14"/>
  <c r="L230" i="14"/>
  <c r="L222" i="14"/>
  <c r="L214" i="14"/>
  <c r="L206" i="14"/>
  <c r="L198" i="14"/>
  <c r="L190" i="14"/>
  <c r="L182" i="14"/>
  <c r="L174" i="14"/>
  <c r="L166" i="14"/>
  <c r="L158" i="14"/>
  <c r="L150" i="14"/>
  <c r="L142" i="14"/>
  <c r="L134" i="14"/>
  <c r="L126" i="14"/>
  <c r="L118" i="14"/>
  <c r="L110" i="14"/>
  <c r="L102" i="14"/>
  <c r="L94" i="14"/>
  <c r="L86" i="14"/>
  <c r="L78" i="14"/>
  <c r="L70" i="14"/>
  <c r="L62" i="14"/>
  <c r="L54" i="14"/>
  <c r="L253" i="14"/>
  <c r="L245" i="14"/>
  <c r="L237" i="14"/>
  <c r="L229" i="14"/>
  <c r="L221" i="14"/>
  <c r="L213" i="14"/>
  <c r="L205" i="14"/>
  <c r="L197" i="14"/>
  <c r="L189" i="14"/>
  <c r="L181" i="14"/>
  <c r="L173" i="14"/>
  <c r="L165" i="14"/>
  <c r="L157" i="14"/>
  <c r="L149" i="14"/>
  <c r="L141" i="14"/>
  <c r="L133" i="14"/>
  <c r="L125" i="14"/>
  <c r="L117" i="14"/>
  <c r="L109" i="14"/>
  <c r="L101" i="14"/>
  <c r="L93" i="14"/>
  <c r="L85" i="14"/>
  <c r="L77" i="14"/>
  <c r="L69" i="14"/>
  <c r="L61" i="14"/>
  <c r="L53" i="14"/>
  <c r="L15" i="14"/>
  <c r="L357" i="14"/>
  <c r="L349" i="14"/>
  <c r="L341" i="14"/>
  <c r="L333" i="14"/>
  <c r="L325" i="14"/>
  <c r="L9" i="14"/>
  <c r="L13" i="14"/>
  <c r="L19" i="14"/>
  <c r="L23" i="14"/>
  <c r="L27" i="14"/>
  <c r="L31" i="14"/>
  <c r="L35" i="14"/>
  <c r="L39" i="14"/>
  <c r="L43" i="14"/>
  <c r="L47" i="14"/>
  <c r="L254" i="14"/>
  <c r="L270" i="14"/>
  <c r="L286" i="14"/>
  <c r="L302" i="14"/>
  <c r="L261" i="14"/>
  <c r="L277" i="14"/>
  <c r="L293" i="14"/>
  <c r="L309" i="14"/>
  <c r="L358" i="14"/>
  <c r="L350" i="14"/>
  <c r="L342" i="14"/>
  <c r="L334" i="14"/>
  <c r="L326" i="14"/>
  <c r="L318" i="14"/>
  <c r="L256" i="14"/>
  <c r="L272" i="14"/>
  <c r="L288" i="14"/>
  <c r="L304" i="14"/>
  <c r="L263" i="14"/>
  <c r="L279" i="14"/>
  <c r="L295" i="14"/>
  <c r="L252" i="14"/>
  <c r="L244" i="14"/>
  <c r="L236" i="14"/>
  <c r="L228" i="14"/>
  <c r="L220" i="14"/>
  <c r="L212" i="14"/>
  <c r="L204" i="14"/>
  <c r="L196" i="14"/>
  <c r="L188" i="14"/>
  <c r="L180" i="14"/>
  <c r="L172" i="14"/>
  <c r="L164" i="14"/>
  <c r="L156" i="14"/>
  <c r="L148" i="14"/>
  <c r="L140" i="14"/>
  <c r="L132" i="14"/>
  <c r="L124" i="14"/>
  <c r="L116" i="14"/>
  <c r="L108" i="14"/>
  <c r="L100" i="14"/>
  <c r="L92" i="14"/>
  <c r="L84" i="14"/>
  <c r="L76" i="14"/>
  <c r="L68" i="14"/>
  <c r="L60" i="14"/>
  <c r="L52" i="14"/>
  <c r="L251" i="14"/>
  <c r="L243" i="14"/>
  <c r="L235" i="14"/>
  <c r="L227" i="14"/>
  <c r="L219" i="14"/>
  <c r="L211" i="14"/>
  <c r="L203" i="14"/>
  <c r="L195" i="14"/>
  <c r="L187" i="14"/>
  <c r="L179" i="14"/>
  <c r="L171" i="14"/>
  <c r="L163" i="14"/>
  <c r="L155" i="14"/>
  <c r="L147" i="14"/>
  <c r="L139" i="14"/>
  <c r="L131" i="14"/>
  <c r="L123" i="14"/>
  <c r="L115" i="14"/>
  <c r="L107" i="14"/>
  <c r="L99" i="14"/>
  <c r="L91" i="14"/>
  <c r="L83" i="14"/>
  <c r="L75" i="14"/>
  <c r="L67" i="14"/>
  <c r="L59" i="14"/>
  <c r="L51" i="14"/>
  <c r="L363" i="14"/>
  <c r="L355" i="14"/>
  <c r="L347" i="14"/>
  <c r="L339" i="14"/>
  <c r="L331" i="14"/>
  <c r="L323" i="14"/>
  <c r="L10" i="14"/>
  <c r="L16" i="14"/>
  <c r="L20" i="14"/>
  <c r="L24" i="14"/>
  <c r="L28" i="14"/>
  <c r="L32" i="14"/>
  <c r="L36" i="14"/>
  <c r="L40" i="14"/>
  <c r="L44" i="14"/>
  <c r="L317" i="14"/>
  <c r="L258" i="14"/>
  <c r="L274" i="14"/>
  <c r="L290" i="14"/>
  <c r="L306" i="14"/>
  <c r="L265" i="14"/>
  <c r="L281" i="14"/>
  <c r="L297" i="14"/>
  <c r="L364" i="14"/>
  <c r="L356" i="14"/>
  <c r="L348" i="14"/>
  <c r="L340" i="14"/>
  <c r="L332" i="14"/>
  <c r="L324" i="14"/>
  <c r="L316" i="14"/>
  <c r="L260" i="14"/>
  <c r="L276" i="14"/>
  <c r="L292" i="14"/>
  <c r="L308" i="14"/>
  <c r="L267" i="14"/>
  <c r="L283" i="14"/>
  <c r="L299" i="14"/>
  <c r="J320" i="14"/>
  <c r="J336" i="14"/>
  <c r="J305" i="14"/>
  <c r="J291" i="14"/>
  <c r="J259" i="14"/>
  <c r="J284" i="14"/>
  <c r="J329" i="14"/>
  <c r="J361" i="14"/>
  <c r="J34" i="14"/>
  <c r="J26" i="14"/>
  <c r="J18" i="14"/>
  <c r="J66" i="14"/>
  <c r="J82" i="14"/>
  <c r="J98" i="14"/>
  <c r="J130" i="14"/>
  <c r="J146" i="14"/>
  <c r="J165" i="14"/>
  <c r="J51" i="14"/>
  <c r="J67" i="14"/>
  <c r="J83" i="14"/>
  <c r="J115" i="14"/>
  <c r="J131" i="14"/>
  <c r="J147" i="14"/>
  <c r="J199" i="14"/>
  <c r="J229" i="14"/>
  <c r="J251" i="14"/>
  <c r="J198" i="14"/>
  <c r="J220" i="14"/>
  <c r="J240" i="14"/>
  <c r="J338" i="14"/>
  <c r="J354" i="14"/>
  <c r="J301" i="14"/>
  <c r="J294" i="14"/>
  <c r="J262" i="14"/>
  <c r="J287" i="14"/>
  <c r="J280" i="14"/>
  <c r="J315" i="14"/>
  <c r="J331" i="14"/>
  <c r="J363" i="14"/>
  <c r="J41" i="14"/>
  <c r="J33" i="14"/>
  <c r="J17" i="14"/>
  <c r="J52" i="14"/>
  <c r="J68" i="14"/>
  <c r="J100" i="14"/>
  <c r="J116" i="14"/>
  <c r="J132" i="14"/>
  <c r="J169" i="14"/>
  <c r="J201" i="14"/>
  <c r="J53" i="14"/>
  <c r="J85" i="14"/>
  <c r="J101" i="14"/>
  <c r="J117" i="14"/>
  <c r="J149" i="14"/>
  <c r="J171" i="14"/>
  <c r="J207" i="14"/>
  <c r="J253" i="14"/>
  <c r="J180" i="14"/>
  <c r="J200" i="14"/>
  <c r="J250" i="14"/>
  <c r="J242" i="14"/>
  <c r="J234" i="14"/>
  <c r="J218" i="14"/>
  <c r="J210" i="14"/>
  <c r="J202" i="14"/>
  <c r="J186" i="14"/>
  <c r="J178" i="14"/>
  <c r="J170" i="14"/>
  <c r="J249" i="14"/>
  <c r="J241" i="14"/>
  <c r="J233" i="14"/>
  <c r="J217" i="14"/>
  <c r="J203" i="14"/>
  <c r="J248" i="14"/>
  <c r="J228" i="14"/>
  <c r="J216" i="14"/>
  <c r="J206" i="14"/>
  <c r="J196" i="14"/>
  <c r="J184" i="14"/>
  <c r="J174" i="14"/>
  <c r="J164" i="14"/>
  <c r="J237" i="14"/>
  <c r="J227" i="14"/>
  <c r="J215" i="14"/>
  <c r="J195" i="14"/>
  <c r="J179" i="14"/>
  <c r="J163" i="14"/>
  <c r="J153" i="14"/>
  <c r="J137" i="14"/>
  <c r="J129" i="14"/>
  <c r="J121" i="14"/>
  <c r="J113" i="14"/>
  <c r="J105" i="14"/>
  <c r="J97" i="14"/>
  <c r="J89" i="14"/>
  <c r="J73" i="14"/>
  <c r="J65" i="14"/>
  <c r="J57" i="14"/>
  <c r="J49" i="14"/>
  <c r="J209" i="14"/>
  <c r="J193" i="14"/>
  <c r="J177" i="14"/>
  <c r="J152" i="14"/>
  <c r="J144" i="14"/>
  <c r="J136" i="14"/>
  <c r="J128" i="14"/>
  <c r="J120" i="14"/>
  <c r="J112" i="14"/>
  <c r="J104" i="14"/>
  <c r="J88" i="14"/>
  <c r="J80" i="14"/>
  <c r="J72" i="14"/>
  <c r="J64" i="14"/>
  <c r="J56" i="14"/>
  <c r="J9" i="14"/>
  <c r="J13" i="14"/>
  <c r="J23" i="14"/>
  <c r="J27" i="14"/>
  <c r="J31" i="14"/>
  <c r="J35" i="14"/>
  <c r="J39" i="14"/>
  <c r="J43" i="14"/>
  <c r="J47" i="14"/>
  <c r="J351" i="14"/>
  <c r="J343" i="14"/>
  <c r="J335" i="14"/>
  <c r="J327" i="14"/>
  <c r="J319" i="14"/>
  <c r="J256" i="14"/>
  <c r="J272" i="14"/>
  <c r="J304" i="14"/>
  <c r="J263" i="14"/>
  <c r="J279" i="14"/>
  <c r="J295" i="14"/>
  <c r="J254" i="14"/>
  <c r="J270" i="14"/>
  <c r="J286" i="14"/>
  <c r="J261" i="14"/>
  <c r="J277" i="14"/>
  <c r="J293" i="14"/>
  <c r="J309" i="14"/>
  <c r="J358" i="14"/>
  <c r="J350" i="14"/>
  <c r="J342" i="14"/>
  <c r="J326" i="14"/>
  <c r="J318" i="14"/>
  <c r="J246" i="14"/>
  <c r="J236" i="14"/>
  <c r="J224" i="14"/>
  <c r="J214" i="14"/>
  <c r="J204" i="14"/>
  <c r="J182" i="14"/>
  <c r="J172" i="14"/>
  <c r="J160" i="14"/>
  <c r="J245" i="14"/>
  <c r="J235" i="14"/>
  <c r="J223" i="14"/>
  <c r="J211" i="14"/>
  <c r="J191" i="14"/>
  <c r="J175" i="14"/>
  <c r="J159" i="14"/>
  <c r="J151" i="14"/>
  <c r="J143" i="14"/>
  <c r="J135" i="14"/>
  <c r="J127" i="14"/>
  <c r="J119" i="14"/>
  <c r="J111" i="14"/>
  <c r="J103" i="14"/>
  <c r="J95" i="14"/>
  <c r="J87" i="14"/>
  <c r="J79" i="14"/>
  <c r="J71" i="14"/>
  <c r="J63" i="14"/>
  <c r="J55" i="14"/>
  <c r="J14" i="14"/>
  <c r="J205" i="14"/>
  <c r="J189" i="14"/>
  <c r="J173" i="14"/>
  <c r="J158" i="14"/>
  <c r="J150" i="14"/>
  <c r="J142" i="14"/>
  <c r="J134" i="14"/>
  <c r="J126" i="14"/>
  <c r="J118" i="14"/>
  <c r="J110" i="14"/>
  <c r="J102" i="14"/>
  <c r="J94" i="14"/>
  <c r="J86" i="14"/>
  <c r="J78" i="14"/>
  <c r="J70" i="14"/>
  <c r="J62" i="14"/>
  <c r="J54" i="14"/>
  <c r="J10" i="14"/>
  <c r="J16" i="14"/>
  <c r="J20" i="14"/>
  <c r="J24" i="14"/>
  <c r="J28" i="14"/>
  <c r="J32" i="14"/>
  <c r="J36" i="14"/>
  <c r="J40" i="14"/>
  <c r="J44" i="14"/>
  <c r="J48" i="14"/>
  <c r="J357" i="14"/>
  <c r="J349" i="14"/>
  <c r="J341" i="14"/>
  <c r="J333" i="14"/>
  <c r="J325" i="14"/>
  <c r="J317" i="14"/>
  <c r="J260" i="14"/>
  <c r="J276" i="14"/>
  <c r="J292" i="14"/>
  <c r="J308" i="14"/>
  <c r="J267" i="14"/>
  <c r="J283" i="14"/>
  <c r="J299" i="14"/>
  <c r="J258" i="14"/>
  <c r="J274" i="14"/>
  <c r="J290" i="14"/>
  <c r="J306" i="14"/>
  <c r="J265" i="14"/>
  <c r="J281" i="14"/>
  <c r="J297" i="14"/>
  <c r="J364" i="14"/>
  <c r="J356" i="14"/>
  <c r="J348" i="14"/>
  <c r="J340" i="14"/>
  <c r="J332" i="14"/>
  <c r="J324" i="14"/>
  <c r="J316" i="14"/>
  <c r="Q434" i="1"/>
  <c r="R434" i="1" s="1"/>
  <c r="Q7" i="1"/>
  <c r="Q178" i="1"/>
  <c r="Q306" i="1"/>
  <c r="Q498" i="1"/>
  <c r="R498" i="1"/>
  <c r="Q242" i="1"/>
  <c r="Q371" i="1"/>
  <c r="R371" i="1" s="1"/>
  <c r="Q15" i="1"/>
  <c r="Q50" i="1"/>
  <c r="Q370" i="1"/>
  <c r="R370" i="1"/>
  <c r="Q435" i="1"/>
  <c r="R435" i="1" s="1"/>
  <c r="Q114" i="1"/>
  <c r="R114" i="1" s="1"/>
  <c r="R116" i="14" s="1"/>
  <c r="Q307" i="1"/>
  <c r="Q466" i="1"/>
  <c r="R466" i="1"/>
  <c r="Q338" i="1"/>
  <c r="Q82" i="1"/>
  <c r="Q403" i="1"/>
  <c r="R403" i="1" s="1"/>
  <c r="Q211" i="1"/>
  <c r="Q290" i="1"/>
  <c r="Q226" i="1"/>
  <c r="Q130" i="1"/>
  <c r="Q66" i="1"/>
  <c r="Q131" i="1"/>
  <c r="Q506" i="1"/>
  <c r="R506" i="1" s="1"/>
  <c r="Q474" i="1"/>
  <c r="R474" i="1" s="1"/>
  <c r="Q442" i="1"/>
  <c r="R442" i="1"/>
  <c r="Q410" i="1"/>
  <c r="R410" i="1" s="1"/>
  <c r="Q378" i="1"/>
  <c r="R378" i="1" s="1"/>
  <c r="Q122" i="1"/>
  <c r="Q10" i="1"/>
  <c r="Q491" i="1"/>
  <c r="R491" i="1"/>
  <c r="Q459" i="1"/>
  <c r="R459" i="1" s="1"/>
  <c r="Q427" i="1"/>
  <c r="R427" i="1" s="1"/>
  <c r="Q395" i="1"/>
  <c r="R395" i="1" s="1"/>
  <c r="Q363" i="1"/>
  <c r="R363" i="1"/>
  <c r="Q331" i="1"/>
  <c r="Q299" i="1"/>
  <c r="Q267" i="1"/>
  <c r="Q155" i="1"/>
  <c r="Q502" i="1"/>
  <c r="R502" i="1" s="1"/>
  <c r="Q486" i="1"/>
  <c r="R486" i="1"/>
  <c r="Q470" i="1"/>
  <c r="R470" i="1"/>
  <c r="Q454" i="1"/>
  <c r="R454" i="1" s="1"/>
  <c r="Q438" i="1"/>
  <c r="R438" i="1" s="1"/>
  <c r="Q422" i="1"/>
  <c r="R422" i="1"/>
  <c r="Q406" i="1"/>
  <c r="R406" i="1" s="1"/>
  <c r="Q390" i="1"/>
  <c r="R390" i="1" s="1"/>
  <c r="Q374" i="1"/>
  <c r="R374" i="1" s="1"/>
  <c r="Q358" i="1"/>
  <c r="Q334" i="1"/>
  <c r="Q294" i="1"/>
  <c r="Q278" i="1"/>
  <c r="Q190" i="1"/>
  <c r="Q174" i="1"/>
  <c r="Q158" i="1"/>
  <c r="Q142" i="1"/>
  <c r="Q102" i="1"/>
  <c r="Q86" i="1"/>
  <c r="Q30" i="1"/>
  <c r="Q14" i="1"/>
  <c r="Q335" i="1"/>
  <c r="Q311" i="1"/>
  <c r="Q287" i="1"/>
  <c r="Q263" i="1"/>
  <c r="Q215" i="1"/>
  <c r="Q191" i="1"/>
  <c r="Q159" i="1"/>
  <c r="Q143" i="1"/>
  <c r="Q111" i="1"/>
  <c r="Q79" i="1"/>
  <c r="Q31" i="1"/>
  <c r="Q17" i="1"/>
  <c r="Q49" i="1"/>
  <c r="Q81" i="1"/>
  <c r="Q113" i="1"/>
  <c r="Q145" i="1"/>
  <c r="Q177" i="1"/>
  <c r="Q209" i="1"/>
  <c r="Q241" i="1"/>
  <c r="Q273" i="1"/>
  <c r="Q305" i="1"/>
  <c r="Q337" i="1"/>
  <c r="Q369" i="1"/>
  <c r="R369" i="1" s="1"/>
  <c r="Q385" i="1"/>
  <c r="R385" i="1" s="1"/>
  <c r="Q401" i="1"/>
  <c r="R401" i="1" s="1"/>
  <c r="Q417" i="1"/>
  <c r="R417" i="1"/>
  <c r="Q433" i="1"/>
  <c r="R433" i="1"/>
  <c r="Q449" i="1"/>
  <c r="R449" i="1" s="1"/>
  <c r="Q465" i="1"/>
  <c r="R465" i="1" s="1"/>
  <c r="Q481" i="1"/>
  <c r="R481" i="1"/>
  <c r="Q497" i="1"/>
  <c r="R497" i="1"/>
  <c r="Q513" i="1"/>
  <c r="R513" i="1" s="1"/>
  <c r="Q24" i="1"/>
  <c r="Q56" i="1"/>
  <c r="Q88" i="1"/>
  <c r="Q120" i="1"/>
  <c r="Q152" i="1"/>
  <c r="Q184" i="1"/>
  <c r="Q216" i="1"/>
  <c r="Q248" i="1"/>
  <c r="Q280" i="1"/>
  <c r="Q312" i="1"/>
  <c r="Q344" i="1"/>
  <c r="Q37" i="1"/>
  <c r="Q101" i="1"/>
  <c r="Q165" i="1"/>
  <c r="Q229" i="1"/>
  <c r="Q293" i="1"/>
  <c r="Q357" i="1"/>
  <c r="Q68" i="1"/>
  <c r="Q132" i="1"/>
  <c r="Q196" i="1"/>
  <c r="Q260" i="1"/>
  <c r="Q324" i="1"/>
  <c r="Q29" i="1"/>
  <c r="Q93" i="1"/>
  <c r="Q157" i="1"/>
  <c r="Q221" i="1"/>
  <c r="Q285" i="1"/>
  <c r="Q349" i="1"/>
  <c r="Q60" i="1"/>
  <c r="Q124" i="1"/>
  <c r="Q188" i="1"/>
  <c r="Q252" i="1"/>
  <c r="Q316" i="1"/>
  <c r="Q499" i="1"/>
  <c r="R499" i="1" s="1"/>
  <c r="Q243" i="1"/>
  <c r="Q274" i="1"/>
  <c r="Q18" i="1"/>
  <c r="Q147" i="1"/>
  <c r="Q514" i="1"/>
  <c r="R514" i="1"/>
  <c r="Q450" i="1"/>
  <c r="R450" i="1" s="1"/>
  <c r="Q386" i="1"/>
  <c r="R386" i="1" s="1"/>
  <c r="Q162" i="1"/>
  <c r="Q515" i="1"/>
  <c r="R515" i="1" s="1"/>
  <c r="Q451" i="1"/>
  <c r="R451" i="1" s="1"/>
  <c r="Q387" i="1"/>
  <c r="R387" i="1"/>
  <c r="Q323" i="1"/>
  <c r="Q179" i="1"/>
  <c r="Q210" i="1"/>
  <c r="Q339" i="1"/>
  <c r="Q418" i="1"/>
  <c r="R418" i="1" s="1"/>
  <c r="Q194" i="1"/>
  <c r="Q483" i="1"/>
  <c r="R483" i="1" s="1"/>
  <c r="Q355" i="1"/>
  <c r="Q259" i="1"/>
  <c r="Q195" i="1"/>
  <c r="Q394" i="1"/>
  <c r="R394" i="1" s="1"/>
  <c r="Q314" i="1"/>
  <c r="Q202" i="1"/>
  <c r="Q90" i="1"/>
  <c r="Q443" i="1"/>
  <c r="R443" i="1"/>
  <c r="Q315" i="1"/>
  <c r="Q235" i="1"/>
  <c r="Q123" i="1"/>
  <c r="Q55" i="1"/>
  <c r="Q462" i="1"/>
  <c r="R462" i="1"/>
  <c r="Q398" i="1"/>
  <c r="R398" i="1"/>
  <c r="Q302" i="1"/>
  <c r="Q286" i="1"/>
  <c r="Q246" i="1"/>
  <c r="Q206" i="1"/>
  <c r="Q166" i="1"/>
  <c r="Q126" i="1"/>
  <c r="Q70" i="1"/>
  <c r="Q487" i="1"/>
  <c r="R487" i="1" s="1"/>
  <c r="Q463" i="1"/>
  <c r="R463" i="1" s="1"/>
  <c r="Q423" i="1"/>
  <c r="R423" i="1"/>
  <c r="Q399" i="1"/>
  <c r="R399" i="1"/>
  <c r="Q359" i="1"/>
  <c r="Q343" i="1"/>
  <c r="Q327" i="1"/>
  <c r="Q295" i="1"/>
  <c r="Q402" i="1"/>
  <c r="R402" i="1"/>
  <c r="Q467" i="1"/>
  <c r="R467" i="1"/>
  <c r="Q71" i="1"/>
  <c r="Q482" i="1"/>
  <c r="R482" i="1"/>
  <c r="Q354" i="1"/>
  <c r="Q419" i="1"/>
  <c r="R419" i="1"/>
  <c r="Q291" i="1"/>
  <c r="Q227" i="1"/>
  <c r="Q163" i="1"/>
  <c r="Q458" i="1"/>
  <c r="R458" i="1"/>
  <c r="Q298" i="1"/>
  <c r="Q186" i="1"/>
  <c r="Q74" i="1"/>
  <c r="Q26" i="1"/>
  <c r="Q507" i="1"/>
  <c r="R507" i="1"/>
  <c r="Q379" i="1"/>
  <c r="R379" i="1"/>
  <c r="Q219" i="1"/>
  <c r="Q171" i="1"/>
  <c r="Q139" i="1"/>
  <c r="Q107" i="1"/>
  <c r="Q23" i="1"/>
  <c r="Q494" i="1"/>
  <c r="R494" i="1" s="1"/>
  <c r="Q430" i="1"/>
  <c r="R430" i="1" s="1"/>
  <c r="Q366" i="1"/>
  <c r="R366" i="1"/>
  <c r="Q238" i="1"/>
  <c r="Q214" i="1"/>
  <c r="Q198" i="1"/>
  <c r="Q118" i="1"/>
  <c r="Q78" i="1"/>
  <c r="Q62" i="1"/>
  <c r="Q22" i="1"/>
  <c r="Q519" i="1"/>
  <c r="R519" i="1" s="1"/>
  <c r="Q495" i="1"/>
  <c r="R495" i="1" s="1"/>
  <c r="Q455" i="1"/>
  <c r="R455" i="1"/>
  <c r="Q431" i="1"/>
  <c r="R431" i="1" s="1"/>
  <c r="Q391" i="1"/>
  <c r="R391" i="1" s="1"/>
  <c r="Q367" i="1"/>
  <c r="R367" i="1"/>
  <c r="Q351" i="1"/>
  <c r="Q319" i="1"/>
  <c r="Q9" i="1"/>
  <c r="Q57" i="1"/>
  <c r="Q97" i="1"/>
  <c r="Q137" i="1"/>
  <c r="Q185" i="1"/>
  <c r="Q225" i="1"/>
  <c r="Q265" i="1"/>
  <c r="Q313" i="1"/>
  <c r="Q353" i="1"/>
  <c r="Q425" i="1"/>
  <c r="R425" i="1"/>
  <c r="Q489" i="1"/>
  <c r="R489" i="1" s="1"/>
  <c r="Q32" i="1"/>
  <c r="Q72" i="1"/>
  <c r="Q112" i="1"/>
  <c r="Q160" i="1"/>
  <c r="Q200" i="1"/>
  <c r="Q240" i="1"/>
  <c r="Q288" i="1"/>
  <c r="Q328" i="1"/>
  <c r="Q368" i="1"/>
  <c r="R368" i="1" s="1"/>
  <c r="Q392" i="1"/>
  <c r="R392" i="1" s="1"/>
  <c r="Q432" i="1"/>
  <c r="R432" i="1"/>
  <c r="Q456" i="1"/>
  <c r="R456" i="1"/>
  <c r="Q496" i="1"/>
  <c r="R496" i="1" s="1"/>
  <c r="Q518" i="1"/>
  <c r="R518" i="1" s="1"/>
  <c r="Q539" i="1"/>
  <c r="R539" i="1"/>
  <c r="Q551" i="1"/>
  <c r="R551" i="1"/>
  <c r="Q571" i="1"/>
  <c r="R571" i="1" s="1"/>
  <c r="Q583" i="1"/>
  <c r="R583" i="1" s="1"/>
  <c r="Q603" i="1"/>
  <c r="R603" i="1"/>
  <c r="Q615" i="1"/>
  <c r="R615" i="1" s="1"/>
  <c r="Q635" i="1"/>
  <c r="R635" i="1" s="1"/>
  <c r="Q647" i="1"/>
  <c r="R647" i="1" s="1"/>
  <c r="Q667" i="1"/>
  <c r="R667" i="1"/>
  <c r="Q679" i="1"/>
  <c r="R679" i="1" s="1"/>
  <c r="Q699" i="1"/>
  <c r="R699" i="1" s="1"/>
  <c r="Q711" i="1"/>
  <c r="R711" i="1" s="1"/>
  <c r="Q731" i="1"/>
  <c r="R731" i="1"/>
  <c r="Q743" i="1"/>
  <c r="R743" i="1"/>
  <c r="Q763" i="1"/>
  <c r="R763" i="1" s="1"/>
  <c r="Q775" i="1"/>
  <c r="R775" i="1" s="1"/>
  <c r="Q795" i="1"/>
  <c r="R795" i="1"/>
  <c r="Q807" i="1"/>
  <c r="R807" i="1"/>
  <c r="Q827" i="1"/>
  <c r="R827" i="1" s="1"/>
  <c r="Q839" i="1"/>
  <c r="R839" i="1" s="1"/>
  <c r="Q859" i="1"/>
  <c r="R859" i="1"/>
  <c r="Q871" i="1"/>
  <c r="R871" i="1" s="1"/>
  <c r="Q891" i="1"/>
  <c r="R891" i="1" s="1"/>
  <c r="Q903" i="1"/>
  <c r="R903" i="1" s="1"/>
  <c r="Q923" i="1"/>
  <c r="R923" i="1"/>
  <c r="Q935" i="1"/>
  <c r="R935" i="1" s="1"/>
  <c r="Q955" i="1"/>
  <c r="R955" i="1" s="1"/>
  <c r="Q967" i="1"/>
  <c r="R967" i="1" s="1"/>
  <c r="Q987" i="1"/>
  <c r="R987" i="1"/>
  <c r="Q999" i="1"/>
  <c r="R999" i="1"/>
  <c r="Q1019" i="1"/>
  <c r="R1019" i="1" s="1"/>
  <c r="Q53" i="1"/>
  <c r="Q133" i="1"/>
  <c r="Q213" i="1"/>
  <c r="Q309" i="1"/>
  <c r="Q421" i="1"/>
  <c r="R421" i="1" s="1"/>
  <c r="Q469" i="1"/>
  <c r="R469" i="1" s="1"/>
  <c r="Q52" i="1"/>
  <c r="Q148" i="1"/>
  <c r="Q228" i="1"/>
  <c r="Q308" i="1"/>
  <c r="Q388" i="1"/>
  <c r="R388" i="1"/>
  <c r="Q468" i="1"/>
  <c r="R468" i="1" s="1"/>
  <c r="Q516" i="1"/>
  <c r="R516" i="1" s="1"/>
  <c r="Q557" i="1"/>
  <c r="R557" i="1"/>
  <c r="Q581" i="1"/>
  <c r="R581" i="1" s="1"/>
  <c r="Q621" i="1"/>
  <c r="R621" i="1" s="1"/>
  <c r="Q645" i="1"/>
  <c r="R645" i="1" s="1"/>
  <c r="Q685" i="1"/>
  <c r="R685" i="1"/>
  <c r="Q709" i="1"/>
  <c r="R709" i="1" s="1"/>
  <c r="Q749" i="1"/>
  <c r="R749" i="1" s="1"/>
  <c r="Q773" i="1"/>
  <c r="R773" i="1" s="1"/>
  <c r="Q813" i="1"/>
  <c r="R813" i="1"/>
  <c r="Q837" i="1"/>
  <c r="R837" i="1"/>
  <c r="Q877" i="1"/>
  <c r="R877" i="1" s="1"/>
  <c r="Q901" i="1"/>
  <c r="R901" i="1" s="1"/>
  <c r="Q941" i="1"/>
  <c r="R941" i="1"/>
  <c r="Q965" i="1"/>
  <c r="R965" i="1"/>
  <c r="Q1005" i="1"/>
  <c r="R1005" i="1" s="1"/>
  <c r="Q1027" i="1"/>
  <c r="R1027" i="1" s="1"/>
  <c r="Q1047" i="1"/>
  <c r="R1047" i="1"/>
  <c r="Q1059" i="1"/>
  <c r="R1059" i="1" s="1"/>
  <c r="Q1079" i="1"/>
  <c r="R1079" i="1" s="1"/>
  <c r="Q1091" i="1"/>
  <c r="R1091" i="1" s="1"/>
  <c r="Q1111" i="1"/>
  <c r="R1111" i="1"/>
  <c r="Q1123" i="1"/>
  <c r="R1123" i="1" s="1"/>
  <c r="Q1143" i="1"/>
  <c r="R1143" i="1" s="1"/>
  <c r="Q1155" i="1"/>
  <c r="R1155" i="1" s="1"/>
  <c r="Q1175" i="1"/>
  <c r="R1175" i="1"/>
  <c r="Q522" i="1"/>
  <c r="R522" i="1"/>
  <c r="Q542" i="1"/>
  <c r="R542" i="1" s="1"/>
  <c r="Q554" i="1"/>
  <c r="R554" i="1" s="1"/>
  <c r="Q574" i="1"/>
  <c r="R574" i="1"/>
  <c r="Q586" i="1"/>
  <c r="R586" i="1"/>
  <c r="Q606" i="1"/>
  <c r="R606" i="1" s="1"/>
  <c r="Q618" i="1"/>
  <c r="R618" i="1" s="1"/>
  <c r="Q638" i="1"/>
  <c r="R638" i="1"/>
  <c r="Q650" i="1"/>
  <c r="R650" i="1" s="1"/>
  <c r="Q670" i="1"/>
  <c r="R670" i="1" s="1"/>
  <c r="Q682" i="1"/>
  <c r="R682" i="1" s="1"/>
  <c r="Q702" i="1"/>
  <c r="R702" i="1"/>
  <c r="Q714" i="1"/>
  <c r="R714" i="1" s="1"/>
  <c r="Q734" i="1"/>
  <c r="R734" i="1" s="1"/>
  <c r="Q746" i="1"/>
  <c r="R746" i="1" s="1"/>
  <c r="Q766" i="1"/>
  <c r="R766" i="1"/>
  <c r="Q778" i="1"/>
  <c r="R778" i="1"/>
  <c r="Q798" i="1"/>
  <c r="R798" i="1" s="1"/>
  <c r="Q810" i="1"/>
  <c r="R810" i="1" s="1"/>
  <c r="Q830" i="1"/>
  <c r="R830" i="1"/>
  <c r="Q842" i="1"/>
  <c r="R842" i="1"/>
  <c r="Q862" i="1"/>
  <c r="R862" i="1" s="1"/>
  <c r="Q874" i="1"/>
  <c r="R874" i="1" s="1"/>
  <c r="Q61" i="1"/>
  <c r="Q141" i="1"/>
  <c r="Q237" i="1"/>
  <c r="Q317" i="1"/>
  <c r="Q381" i="1"/>
  <c r="R381" i="1" s="1"/>
  <c r="Q429" i="1"/>
  <c r="R429" i="1" s="1"/>
  <c r="Q509" i="1"/>
  <c r="R509" i="1"/>
  <c r="Q76" i="1"/>
  <c r="Q156" i="1"/>
  <c r="Q236" i="1"/>
  <c r="Q332" i="1"/>
  <c r="Q428" i="1"/>
  <c r="R428" i="1" s="1"/>
  <c r="Q476" i="1"/>
  <c r="R476" i="1"/>
  <c r="Q537" i="1"/>
  <c r="R537" i="1" s="1"/>
  <c r="Q561" i="1"/>
  <c r="R561" i="1" s="1"/>
  <c r="Q601" i="1"/>
  <c r="R601" i="1" s="1"/>
  <c r="Q625" i="1"/>
  <c r="R625" i="1"/>
  <c r="Q665" i="1"/>
  <c r="R665" i="1" s="1"/>
  <c r="Q689" i="1"/>
  <c r="R689" i="1" s="1"/>
  <c r="Q729" i="1"/>
  <c r="R729" i="1" s="1"/>
  <c r="Q753" i="1"/>
  <c r="R753" i="1"/>
  <c r="Q793" i="1"/>
  <c r="R793" i="1"/>
  <c r="Q817" i="1"/>
  <c r="R817" i="1" s="1"/>
  <c r="Q857" i="1"/>
  <c r="R857" i="1" s="1"/>
  <c r="Q881" i="1"/>
  <c r="R881" i="1"/>
  <c r="Q921" i="1"/>
  <c r="R921" i="1"/>
  <c r="Q945" i="1"/>
  <c r="R945" i="1" s="1"/>
  <c r="Q985" i="1"/>
  <c r="R985" i="1" s="1"/>
  <c r="Q1009" i="1"/>
  <c r="R1009" i="1"/>
  <c r="Q1037" i="1"/>
  <c r="R1037" i="1" s="1"/>
  <c r="Q1049" i="1"/>
  <c r="R1049" i="1" s="1"/>
  <c r="Q1069" i="1"/>
  <c r="R1069" i="1" s="1"/>
  <c r="Q1081" i="1"/>
  <c r="R1081" i="1"/>
  <c r="Q1101" i="1"/>
  <c r="R1101" i="1" s="1"/>
  <c r="Q1113" i="1"/>
  <c r="R1113" i="1" s="1"/>
  <c r="Q1133" i="1"/>
  <c r="R1133" i="1" s="1"/>
  <c r="Q1145" i="1"/>
  <c r="R1145" i="1"/>
  <c r="Q1165" i="1"/>
  <c r="R1165" i="1"/>
  <c r="Q1177" i="1"/>
  <c r="R1177" i="1" s="1"/>
  <c r="Q532" i="1"/>
  <c r="R532" i="1" s="1"/>
  <c r="Q544" i="1"/>
  <c r="R544" i="1"/>
  <c r="Q564" i="1"/>
  <c r="R564" i="1"/>
  <c r="Q576" i="1"/>
  <c r="R576" i="1" s="1"/>
  <c r="Q596" i="1"/>
  <c r="R596" i="1" s="1"/>
  <c r="Q608" i="1"/>
  <c r="R608" i="1"/>
  <c r="Q628" i="1"/>
  <c r="R628" i="1" s="1"/>
  <c r="Q640" i="1"/>
  <c r="R640" i="1" s="1"/>
  <c r="Q115" i="1"/>
  <c r="Q275" i="1"/>
  <c r="Q490" i="1"/>
  <c r="R490" i="1"/>
  <c r="Q330" i="1"/>
  <c r="Q250" i="1"/>
  <c r="Q170" i="1"/>
  <c r="Q106" i="1"/>
  <c r="Q283" i="1"/>
  <c r="Q203" i="1"/>
  <c r="Q510" i="1"/>
  <c r="R510" i="1"/>
  <c r="Q382" i="1"/>
  <c r="R382" i="1"/>
  <c r="Q342" i="1"/>
  <c r="Q310" i="1"/>
  <c r="Q270" i="1"/>
  <c r="Q230" i="1"/>
  <c r="Q150" i="1"/>
  <c r="Q110" i="1"/>
  <c r="Q38" i="1"/>
  <c r="Q511" i="1"/>
  <c r="R511" i="1" s="1"/>
  <c r="Q471" i="1"/>
  <c r="R471" i="1"/>
  <c r="Q383" i="1"/>
  <c r="R383" i="1"/>
  <c r="Q255" i="1"/>
  <c r="Q223" i="1"/>
  <c r="Q127" i="1"/>
  <c r="Q33" i="1"/>
  <c r="Q89" i="1"/>
  <c r="Q153" i="1"/>
  <c r="Q201" i="1"/>
  <c r="Q257" i="1"/>
  <c r="Q321" i="1"/>
  <c r="Q457" i="1"/>
  <c r="R457" i="1"/>
  <c r="Q48" i="1"/>
  <c r="Q104" i="1"/>
  <c r="Q168" i="1"/>
  <c r="Q224" i="1"/>
  <c r="Q272" i="1"/>
  <c r="Q336" i="1"/>
  <c r="Q408" i="1"/>
  <c r="R408" i="1"/>
  <c r="Q440" i="1"/>
  <c r="R440" i="1" s="1"/>
  <c r="Q464" i="1"/>
  <c r="R464" i="1" s="1"/>
  <c r="Q535" i="1"/>
  <c r="R535" i="1"/>
  <c r="Q547" i="1"/>
  <c r="R547" i="1"/>
  <c r="Q563" i="1"/>
  <c r="R563" i="1" s="1"/>
  <c r="Q591" i="1"/>
  <c r="R591" i="1" s="1"/>
  <c r="Q607" i="1"/>
  <c r="R607" i="1"/>
  <c r="Q619" i="1"/>
  <c r="R619" i="1" s="1"/>
  <c r="Q663" i="1"/>
  <c r="R663" i="1" s="1"/>
  <c r="Q675" i="1"/>
  <c r="R675" i="1" s="1"/>
  <c r="Q691" i="1"/>
  <c r="R691" i="1"/>
  <c r="Q719" i="1"/>
  <c r="R719" i="1" s="1"/>
  <c r="Q735" i="1"/>
  <c r="R735" i="1" s="1"/>
  <c r="Q747" i="1"/>
  <c r="R747" i="1" s="1"/>
  <c r="Q791" i="1"/>
  <c r="R791" i="1"/>
  <c r="Q803" i="1"/>
  <c r="R803" i="1"/>
  <c r="Q819" i="1"/>
  <c r="R819" i="1" s="1"/>
  <c r="Q847" i="1"/>
  <c r="R847" i="1" s="1"/>
  <c r="Q863" i="1"/>
  <c r="R863" i="1"/>
  <c r="Q875" i="1"/>
  <c r="R875" i="1"/>
  <c r="Q919" i="1"/>
  <c r="R919" i="1" s="1"/>
  <c r="Q931" i="1"/>
  <c r="R931" i="1" s="1"/>
  <c r="Q947" i="1"/>
  <c r="R947" i="1"/>
  <c r="Q975" i="1"/>
  <c r="R975" i="1" s="1"/>
  <c r="Q991" i="1"/>
  <c r="R991" i="1" s="1"/>
  <c r="Q1003" i="1"/>
  <c r="R1003" i="1" s="1"/>
  <c r="Q69" i="1"/>
  <c r="Q181" i="1"/>
  <c r="Q277" i="1"/>
  <c r="Q389" i="1"/>
  <c r="R389" i="1"/>
  <c r="Q501" i="1"/>
  <c r="R501" i="1"/>
  <c r="Q84" i="1"/>
  <c r="Q180" i="1"/>
  <c r="Q292" i="1"/>
  <c r="Q452" i="1"/>
  <c r="R452" i="1" s="1"/>
  <c r="Q500" i="1"/>
  <c r="R500" i="1" s="1"/>
  <c r="Q541" i="1"/>
  <c r="R541" i="1" s="1"/>
  <c r="Q597" i="1"/>
  <c r="R597" i="1"/>
  <c r="Q629" i="1"/>
  <c r="R629" i="1"/>
  <c r="Q653" i="1"/>
  <c r="R653" i="1" s="1"/>
  <c r="Q741" i="1"/>
  <c r="R741" i="1" s="1"/>
  <c r="Q765" i="1"/>
  <c r="R765" i="1"/>
  <c r="Q797" i="1"/>
  <c r="R797" i="1"/>
  <c r="Q853" i="1"/>
  <c r="R853" i="1" s="1"/>
  <c r="Q885" i="1"/>
  <c r="R885" i="1" s="1"/>
  <c r="Q909" i="1"/>
  <c r="R909" i="1"/>
  <c r="Q997" i="1"/>
  <c r="R997" i="1" s="1"/>
  <c r="Q1021" i="1"/>
  <c r="R1021" i="1" s="1"/>
  <c r="Q1039" i="1"/>
  <c r="R1039" i="1" s="1"/>
  <c r="Q1067" i="1"/>
  <c r="R1067" i="1"/>
  <c r="Q1083" i="1"/>
  <c r="R1083" i="1" s="1"/>
  <c r="Q1095" i="1"/>
  <c r="R1095" i="1" s="1"/>
  <c r="Q1139" i="1"/>
  <c r="R1139" i="1" s="1"/>
  <c r="Q1151" i="1"/>
  <c r="R1151" i="1"/>
  <c r="Q1167" i="1"/>
  <c r="R1167" i="1"/>
  <c r="Q530" i="1"/>
  <c r="R530" i="1" s="1"/>
  <c r="Q546" i="1"/>
  <c r="R546" i="1" s="1"/>
  <c r="Q558" i="1"/>
  <c r="R558" i="1"/>
  <c r="Q602" i="1"/>
  <c r="R602" i="1"/>
  <c r="Q614" i="1"/>
  <c r="R614" i="1" s="1"/>
  <c r="Q630" i="1"/>
  <c r="R630" i="1" s="1"/>
  <c r="Q658" i="1"/>
  <c r="R658" i="1"/>
  <c r="Q674" i="1"/>
  <c r="R674" i="1" s="1"/>
  <c r="Q686" i="1"/>
  <c r="R686" i="1" s="1"/>
  <c r="Q730" i="1"/>
  <c r="R730" i="1" s="1"/>
  <c r="Q742" i="1"/>
  <c r="R742" i="1"/>
  <c r="Q758" i="1"/>
  <c r="R758" i="1" s="1"/>
  <c r="Q322" i="1"/>
  <c r="Q34" i="1"/>
  <c r="Q39" i="1"/>
  <c r="Q426" i="1"/>
  <c r="R426" i="1"/>
  <c r="Q218" i="1"/>
  <c r="Q411" i="1"/>
  <c r="R411" i="1" s="1"/>
  <c r="Q187" i="1"/>
  <c r="Q87" i="1"/>
  <c r="Q478" i="1"/>
  <c r="R478" i="1" s="1"/>
  <c r="Q414" i="1"/>
  <c r="R414" i="1"/>
  <c r="Q318" i="1"/>
  <c r="Q320" i="14" s="1"/>
  <c r="Q262" i="1"/>
  <c r="Q54" i="1"/>
  <c r="Q407" i="1"/>
  <c r="R407" i="1"/>
  <c r="Q271" i="1"/>
  <c r="Q231" i="1"/>
  <c r="Q183" i="1"/>
  <c r="Q73" i="1"/>
  <c r="Q161" i="1"/>
  <c r="Q233" i="1"/>
  <c r="Q297" i="1"/>
  <c r="Q377" i="1"/>
  <c r="R377" i="1" s="1"/>
  <c r="Q16" i="1"/>
  <c r="Q96" i="1"/>
  <c r="Q176" i="1"/>
  <c r="Q256" i="1"/>
  <c r="Q258" i="14" s="1"/>
  <c r="Q320" i="1"/>
  <c r="Q384" i="1"/>
  <c r="R384" i="1"/>
  <c r="Q424" i="1"/>
  <c r="R424" i="1"/>
  <c r="Q504" i="1"/>
  <c r="R504" i="1" s="1"/>
  <c r="Q527" i="1"/>
  <c r="R527" i="1" s="1"/>
  <c r="Q567" i="1"/>
  <c r="R567" i="1"/>
  <c r="Q623" i="1"/>
  <c r="R623" i="1"/>
  <c r="Q659" i="1"/>
  <c r="R659" i="1" s="1"/>
  <c r="Q715" i="1"/>
  <c r="R715" i="1" s="1"/>
  <c r="Q755" i="1"/>
  <c r="R755" i="1"/>
  <c r="Q771" i="1"/>
  <c r="R771" i="1"/>
  <c r="Q811" i="1"/>
  <c r="R811" i="1" s="1"/>
  <c r="Q831" i="1"/>
  <c r="R831" i="1" s="1"/>
  <c r="Q851" i="1"/>
  <c r="R851" i="1"/>
  <c r="Q867" i="1"/>
  <c r="R867" i="1"/>
  <c r="Q887" i="1"/>
  <c r="R887" i="1" s="1"/>
  <c r="Q907" i="1"/>
  <c r="R907" i="1" s="1"/>
  <c r="Q927" i="1"/>
  <c r="R927" i="1"/>
  <c r="Q943" i="1"/>
  <c r="R943" i="1"/>
  <c r="Q963" i="1"/>
  <c r="R963" i="1" s="1"/>
  <c r="Q983" i="1"/>
  <c r="R983" i="1" s="1"/>
  <c r="Q1023" i="1"/>
  <c r="R1023" i="1"/>
  <c r="Q117" i="1"/>
  <c r="Q261" i="1"/>
  <c r="Q405" i="1"/>
  <c r="R405" i="1" s="1"/>
  <c r="Q36" i="1"/>
  <c r="Q212" i="1"/>
  <c r="Q356" i="1"/>
  <c r="Q436" i="1"/>
  <c r="R436" i="1" s="1"/>
  <c r="Q589" i="1"/>
  <c r="R589" i="1"/>
  <c r="Q669" i="1"/>
  <c r="R669" i="1" s="1"/>
  <c r="Q701" i="1"/>
  <c r="R701" i="1" s="1"/>
  <c r="Q781" i="1"/>
  <c r="R781" i="1" s="1"/>
  <c r="Q821" i="1"/>
  <c r="R821" i="1"/>
  <c r="Q861" i="1"/>
  <c r="R861" i="1"/>
  <c r="Q893" i="1"/>
  <c r="R893" i="1" s="1"/>
  <c r="Q933" i="1"/>
  <c r="R933" i="1" s="1"/>
  <c r="Q973" i="1"/>
  <c r="R973" i="1"/>
  <c r="Q1013" i="1"/>
  <c r="R1013" i="1"/>
  <c r="Q1035" i="1"/>
  <c r="R1035" i="1" s="1"/>
  <c r="Q1055" i="1"/>
  <c r="R1055" i="1" s="1"/>
  <c r="Q1075" i="1"/>
  <c r="R1075" i="1"/>
  <c r="Q1115" i="1"/>
  <c r="R1115" i="1" s="1"/>
  <c r="Q1131" i="1"/>
  <c r="R1131" i="1" s="1"/>
  <c r="Q1171" i="1"/>
  <c r="R1171" i="1" s="1"/>
  <c r="Q562" i="1"/>
  <c r="R562" i="1"/>
  <c r="Q598" i="1"/>
  <c r="R598" i="1" s="1"/>
  <c r="Q654" i="1"/>
  <c r="R654" i="1" s="1"/>
  <c r="Q694" i="1"/>
  <c r="R694" i="1" s="1"/>
  <c r="Q710" i="1"/>
  <c r="R710" i="1"/>
  <c r="Q750" i="1"/>
  <c r="R750" i="1"/>
  <c r="Q770" i="1"/>
  <c r="R770" i="1" s="1"/>
  <c r="Q786" i="1"/>
  <c r="R786" i="1" s="1"/>
  <c r="Q802" i="1"/>
  <c r="R802" i="1"/>
  <c r="Q814" i="1"/>
  <c r="R814" i="1"/>
  <c r="Q858" i="1"/>
  <c r="R858" i="1" s="1"/>
  <c r="Q870" i="1"/>
  <c r="R870" i="1" s="1"/>
  <c r="Q77" i="1"/>
  <c r="Q189" i="1"/>
  <c r="Q301" i="1"/>
  <c r="R301" i="1" s="1"/>
  <c r="Q397" i="1"/>
  <c r="R397" i="1" s="1"/>
  <c r="Q445" i="1"/>
  <c r="R445" i="1"/>
  <c r="Q92" i="1"/>
  <c r="Q204" i="1"/>
  <c r="Q300" i="1"/>
  <c r="Q396" i="1"/>
  <c r="R396" i="1" s="1"/>
  <c r="Q508" i="1"/>
  <c r="R508" i="1" s="1"/>
  <c r="Q545" i="1"/>
  <c r="R545" i="1" s="1"/>
  <c r="Q569" i="1"/>
  <c r="R569" i="1"/>
  <c r="Q657" i="1"/>
  <c r="R657" i="1" s="1"/>
  <c r="Q681" i="1"/>
  <c r="R681" i="1" s="1"/>
  <c r="Q713" i="1"/>
  <c r="R713" i="1" s="1"/>
  <c r="Q769" i="1"/>
  <c r="R769" i="1"/>
  <c r="Q801" i="1"/>
  <c r="R801" i="1"/>
  <c r="Q825" i="1"/>
  <c r="R825" i="1" s="1"/>
  <c r="Q913" i="1"/>
  <c r="R913" i="1" s="1"/>
  <c r="Q937" i="1"/>
  <c r="R937" i="1" s="1"/>
  <c r="Q969" i="1"/>
  <c r="R969" i="1"/>
  <c r="Q1025" i="1"/>
  <c r="R1025" i="1" s="1"/>
  <c r="Q1041" i="1"/>
  <c r="R1041" i="1" s="1"/>
  <c r="Q1053" i="1"/>
  <c r="R1053" i="1" s="1"/>
  <c r="Q1097" i="1"/>
  <c r="R1097" i="1" s="1"/>
  <c r="Q1109" i="1"/>
  <c r="R1109" i="1" s="1"/>
  <c r="Q1125" i="1"/>
  <c r="R1125" i="1" s="1"/>
  <c r="Q1153" i="1"/>
  <c r="R1153" i="1"/>
  <c r="Q1169" i="1"/>
  <c r="R1169" i="1" s="1"/>
  <c r="Q1181" i="1"/>
  <c r="R1181" i="1" s="1"/>
  <c r="Q560" i="1"/>
  <c r="R560" i="1" s="1"/>
  <c r="Q572" i="1"/>
  <c r="R572" i="1"/>
  <c r="Q588" i="1"/>
  <c r="R588" i="1"/>
  <c r="Q616" i="1"/>
  <c r="R616" i="1" s="1"/>
  <c r="Q632" i="1"/>
  <c r="R632" i="1" s="1"/>
  <c r="Q644" i="1"/>
  <c r="R644" i="1" s="1"/>
  <c r="Q656" i="1"/>
  <c r="R656" i="1"/>
  <c r="Q676" i="1"/>
  <c r="R676" i="1" s="1"/>
  <c r="Q688" i="1"/>
  <c r="R688" i="1" s="1"/>
  <c r="Q708" i="1"/>
  <c r="R708" i="1" s="1"/>
  <c r="Q720" i="1"/>
  <c r="R720" i="1" s="1"/>
  <c r="Q740" i="1"/>
  <c r="R740" i="1" s="1"/>
  <c r="Q752" i="1"/>
  <c r="R752" i="1" s="1"/>
  <c r="Q772" i="1"/>
  <c r="R772" i="1"/>
  <c r="Q784" i="1"/>
  <c r="R784" i="1" s="1"/>
  <c r="Q804" i="1"/>
  <c r="R804" i="1" s="1"/>
  <c r="Q816" i="1"/>
  <c r="R816" i="1" s="1"/>
  <c r="Q836" i="1"/>
  <c r="R836" i="1"/>
  <c r="Q848" i="1"/>
  <c r="R848" i="1"/>
  <c r="Q868" i="1"/>
  <c r="R868" i="1" s="1"/>
  <c r="Q880" i="1"/>
  <c r="R880" i="1" s="1"/>
  <c r="Q900" i="1"/>
  <c r="R900" i="1" s="1"/>
  <c r="Q912" i="1"/>
  <c r="R912" i="1"/>
  <c r="Q932" i="1"/>
  <c r="R932" i="1" s="1"/>
  <c r="Q944" i="1"/>
  <c r="R944" i="1" s="1"/>
  <c r="Q964" i="1"/>
  <c r="R964" i="1" s="1"/>
  <c r="Q972" i="1"/>
  <c r="R972" i="1" s="1"/>
  <c r="Q980" i="1"/>
  <c r="R980" i="1" s="1"/>
  <c r="Q988" i="1"/>
  <c r="R988" i="1" s="1"/>
  <c r="Q996" i="1"/>
  <c r="R996" i="1"/>
  <c r="Q1004" i="1"/>
  <c r="R1004" i="1" s="1"/>
  <c r="Q1012" i="1"/>
  <c r="R1012" i="1" s="1"/>
  <c r="Q1020" i="1"/>
  <c r="R1020" i="1" s="1"/>
  <c r="Q1028" i="1"/>
  <c r="R1028" i="1"/>
  <c r="Q1036" i="1"/>
  <c r="R1036" i="1"/>
  <c r="Q1044" i="1"/>
  <c r="R1044" i="1" s="1"/>
  <c r="Q1052" i="1"/>
  <c r="R1052" i="1" s="1"/>
  <c r="Q1060" i="1"/>
  <c r="R1060" i="1"/>
  <c r="Q1068" i="1"/>
  <c r="R1068" i="1"/>
  <c r="Q1076" i="1"/>
  <c r="R1076" i="1" s="1"/>
  <c r="Q1084" i="1"/>
  <c r="R1084" i="1" s="1"/>
  <c r="Q1092" i="1"/>
  <c r="R1092" i="1"/>
  <c r="Q1100" i="1"/>
  <c r="R1100" i="1"/>
  <c r="Q1108" i="1"/>
  <c r="R1108" i="1" s="1"/>
  <c r="Q1116" i="1"/>
  <c r="R1116" i="1" s="1"/>
  <c r="Q1124" i="1"/>
  <c r="R1124" i="1"/>
  <c r="Q1132" i="1"/>
  <c r="R1132" i="1"/>
  <c r="Q1140" i="1"/>
  <c r="R1140" i="1" s="1"/>
  <c r="Q1148" i="1"/>
  <c r="R1148" i="1" s="1"/>
  <c r="Q1156" i="1"/>
  <c r="R1156" i="1"/>
  <c r="Q1164" i="1"/>
  <c r="R1164" i="1"/>
  <c r="Q1172" i="1"/>
  <c r="R1172" i="1" s="1"/>
  <c r="Q1180" i="1"/>
  <c r="R1180" i="1" s="1"/>
  <c r="Q882" i="1"/>
  <c r="R882" i="1"/>
  <c r="Q898" i="1"/>
  <c r="R898" i="1"/>
  <c r="Q914" i="1"/>
  <c r="R914" i="1" s="1"/>
  <c r="Q930" i="1"/>
  <c r="R930" i="1" s="1"/>
  <c r="Q946" i="1"/>
  <c r="R946" i="1"/>
  <c r="Q962" i="1"/>
  <c r="R962" i="1"/>
  <c r="Q978" i="1"/>
  <c r="R978" i="1" s="1"/>
  <c r="Q994" i="1"/>
  <c r="R994" i="1" s="1"/>
  <c r="Q1010" i="1"/>
  <c r="R1010" i="1"/>
  <c r="Q1026" i="1"/>
  <c r="R1026" i="1"/>
  <c r="Q1042" i="1"/>
  <c r="R1042" i="1" s="1"/>
  <c r="Q1058" i="1"/>
  <c r="R1058" i="1" s="1"/>
  <c r="Q1074" i="1"/>
  <c r="R1074" i="1"/>
  <c r="Q1090" i="1"/>
  <c r="R1090" i="1"/>
  <c r="Q1106" i="1"/>
  <c r="R1106" i="1" s="1"/>
  <c r="Q1122" i="1"/>
  <c r="R1122" i="1" s="1"/>
  <c r="Q1138" i="1"/>
  <c r="R1138" i="1"/>
  <c r="Q1154" i="1"/>
  <c r="R1154" i="1"/>
  <c r="Q1170" i="1"/>
  <c r="R1170" i="1" s="1"/>
  <c r="Q878" i="1"/>
  <c r="R878" i="1" s="1"/>
  <c r="Q894" i="1"/>
  <c r="R894" i="1"/>
  <c r="Q910" i="1"/>
  <c r="R910" i="1"/>
  <c r="Q926" i="1"/>
  <c r="R926" i="1" s="1"/>
  <c r="Q942" i="1"/>
  <c r="R942" i="1" s="1"/>
  <c r="Q958" i="1"/>
  <c r="R958" i="1"/>
  <c r="Q974" i="1"/>
  <c r="R974" i="1"/>
  <c r="Q990" i="1"/>
  <c r="R990" i="1" s="1"/>
  <c r="Q1006" i="1"/>
  <c r="R1006" i="1" s="1"/>
  <c r="Q1022" i="1"/>
  <c r="R1022" i="1"/>
  <c r="Q1038" i="1"/>
  <c r="R1038" i="1"/>
  <c r="Q1054" i="1"/>
  <c r="R1054" i="1" s="1"/>
  <c r="Q1070" i="1"/>
  <c r="R1070" i="1" s="1"/>
  <c r="Q1086" i="1"/>
  <c r="R1086" i="1"/>
  <c r="Q1102" i="1"/>
  <c r="R1102" i="1"/>
  <c r="Q1118" i="1"/>
  <c r="R1118" i="1" s="1"/>
  <c r="Q1134" i="1"/>
  <c r="R1134" i="1" s="1"/>
  <c r="Q1150" i="1"/>
  <c r="R1150" i="1"/>
  <c r="Q1166" i="1"/>
  <c r="R1166" i="1"/>
  <c r="Q1182" i="1"/>
  <c r="R1182" i="1" s="1"/>
  <c r="Q75" i="1"/>
  <c r="R75" i="1" s="1"/>
  <c r="Q35" i="1"/>
  <c r="Q11" i="1"/>
  <c r="Q258" i="1"/>
  <c r="Q282" i="1"/>
  <c r="Q350" i="1"/>
  <c r="Q254" i="1"/>
  <c r="Q94" i="1"/>
  <c r="Q46" i="1"/>
  <c r="Q503" i="1"/>
  <c r="R503" i="1" s="1"/>
  <c r="Q447" i="1"/>
  <c r="R447" i="1" s="1"/>
  <c r="Q303" i="1"/>
  <c r="Q175" i="1"/>
  <c r="Q135" i="1"/>
  <c r="Q103" i="1"/>
  <c r="Q63" i="1"/>
  <c r="Q25" i="1"/>
  <c r="Q105" i="1"/>
  <c r="Q169" i="1"/>
  <c r="Q249" i="1"/>
  <c r="Q329" i="1"/>
  <c r="Q40" i="1"/>
  <c r="Q128" i="1"/>
  <c r="Q192" i="1"/>
  <c r="Q264" i="1"/>
  <c r="Q352" i="1"/>
  <c r="Q472" i="1"/>
  <c r="R472" i="1"/>
  <c r="Q531" i="1"/>
  <c r="R531" i="1" s="1"/>
  <c r="Q587" i="1"/>
  <c r="R587" i="1" s="1"/>
  <c r="Q627" i="1"/>
  <c r="R627" i="1"/>
  <c r="Q643" i="1"/>
  <c r="R643" i="1"/>
  <c r="Q683" i="1"/>
  <c r="R683" i="1" s="1"/>
  <c r="Q703" i="1"/>
  <c r="R703" i="1" s="1"/>
  <c r="Q723" i="1"/>
  <c r="R723" i="1"/>
  <c r="Q739" i="1"/>
  <c r="R739" i="1"/>
  <c r="Q759" i="1"/>
  <c r="R759" i="1" s="1"/>
  <c r="Q779" i="1"/>
  <c r="R779" i="1" s="1"/>
  <c r="Q799" i="1"/>
  <c r="R799" i="1"/>
  <c r="Q815" i="1"/>
  <c r="R815" i="1"/>
  <c r="Q835" i="1"/>
  <c r="R835" i="1" s="1"/>
  <c r="Q855" i="1"/>
  <c r="R855" i="1" s="1"/>
  <c r="Q895" i="1"/>
  <c r="R895" i="1"/>
  <c r="Q911" i="1"/>
  <c r="R911" i="1"/>
  <c r="Q951" i="1"/>
  <c r="R951" i="1" s="1"/>
  <c r="Q1007" i="1"/>
  <c r="R1007" i="1" s="1"/>
  <c r="Q149" i="1"/>
  <c r="Q325" i="1"/>
  <c r="Q485" i="1"/>
  <c r="R485" i="1"/>
  <c r="Q100" i="1"/>
  <c r="Q244" i="1"/>
  <c r="Q372" i="1"/>
  <c r="R372" i="1" s="1"/>
  <c r="Q525" i="1"/>
  <c r="R525" i="1"/>
  <c r="Q565" i="1"/>
  <c r="R565" i="1"/>
  <c r="Q605" i="1"/>
  <c r="R605" i="1" s="1"/>
  <c r="Q637" i="1"/>
  <c r="R637" i="1" s="1"/>
  <c r="Q677" i="1"/>
  <c r="R677" i="1"/>
  <c r="Q717" i="1"/>
  <c r="R717" i="1"/>
  <c r="Q757" i="1"/>
  <c r="R757" i="1" s="1"/>
  <c r="Q789" i="1"/>
  <c r="R789" i="1" s="1"/>
  <c r="Q829" i="1"/>
  <c r="R829" i="1"/>
  <c r="Q869" i="1"/>
  <c r="R869" i="1"/>
  <c r="Q949" i="1"/>
  <c r="R949" i="1" s="1"/>
  <c r="Q981" i="1"/>
  <c r="R981" i="1" s="1"/>
  <c r="Q1043" i="1"/>
  <c r="R1043" i="1"/>
  <c r="Q1099" i="1"/>
  <c r="R1099" i="1"/>
  <c r="Q1135" i="1"/>
  <c r="R1135" i="1" s="1"/>
  <c r="Q526" i="1"/>
  <c r="R526" i="1" s="1"/>
  <c r="Q566" i="1"/>
  <c r="R566" i="1"/>
  <c r="Q582" i="1"/>
  <c r="R582" i="1"/>
  <c r="Q622" i="1"/>
  <c r="R622" i="1" s="1"/>
  <c r="Q642" i="1"/>
  <c r="R642" i="1" s="1"/>
  <c r="Q662" i="1"/>
  <c r="R662" i="1"/>
  <c r="Q678" i="1"/>
  <c r="R678" i="1"/>
  <c r="Q698" i="1"/>
  <c r="R698" i="1" s="1"/>
  <c r="Q718" i="1"/>
  <c r="R718" i="1" s="1"/>
  <c r="Q738" i="1"/>
  <c r="R738" i="1"/>
  <c r="Q754" i="1"/>
  <c r="R754" i="1"/>
  <c r="Q774" i="1"/>
  <c r="R774" i="1" s="1"/>
  <c r="Q790" i="1"/>
  <c r="R790" i="1" s="1"/>
  <c r="Q818" i="1"/>
  <c r="R818" i="1"/>
  <c r="Q834" i="1"/>
  <c r="R834" i="1"/>
  <c r="Q846" i="1"/>
  <c r="R846" i="1" s="1"/>
  <c r="Q109" i="1"/>
  <c r="Q205" i="1"/>
  <c r="Q333" i="1"/>
  <c r="Q461" i="1"/>
  <c r="R461" i="1" s="1"/>
  <c r="Q12" i="1"/>
  <c r="Q108" i="1"/>
  <c r="Q220" i="1"/>
  <c r="Q348" i="1"/>
  <c r="Q412" i="1"/>
  <c r="R412" i="1" s="1"/>
  <c r="Q460" i="1"/>
  <c r="R460" i="1" s="1"/>
  <c r="Q521" i="1"/>
  <c r="R521" i="1"/>
  <c r="Q577" i="1"/>
  <c r="R577" i="1"/>
  <c r="Q609" i="1"/>
  <c r="R609" i="1" s="1"/>
  <c r="Q633" i="1"/>
  <c r="R633" i="1" s="1"/>
  <c r="Q721" i="1"/>
  <c r="R721" i="1"/>
  <c r="Q745" i="1"/>
  <c r="R745" i="1"/>
  <c r="Q777" i="1"/>
  <c r="R777" i="1" s="1"/>
  <c r="Q833" i="1"/>
  <c r="R833" i="1" s="1"/>
  <c r="Q865" i="1"/>
  <c r="R865" i="1"/>
  <c r="Q889" i="1"/>
  <c r="R889" i="1"/>
  <c r="Q977" i="1"/>
  <c r="R977" i="1" s="1"/>
  <c r="Q1001" i="1"/>
  <c r="R1001" i="1" s="1"/>
  <c r="Q1029" i="1"/>
  <c r="R1029" i="1"/>
  <c r="Q1057" i="1"/>
  <c r="R1057" i="1"/>
  <c r="Q1073" i="1"/>
  <c r="R1073" i="1" s="1"/>
  <c r="Q1085" i="1"/>
  <c r="R1085" i="1" s="1"/>
  <c r="Q1129" i="1"/>
  <c r="R1129" i="1"/>
  <c r="Q1141" i="1"/>
  <c r="R1141" i="1"/>
  <c r="Q1157" i="1"/>
  <c r="R1157" i="1" s="1"/>
  <c r="Q520" i="1"/>
  <c r="R520" i="1" s="1"/>
  <c r="Q536" i="1"/>
  <c r="R536" i="1"/>
  <c r="Q548" i="1"/>
  <c r="R548" i="1"/>
  <c r="Q592" i="1"/>
  <c r="R592" i="1" s="1"/>
  <c r="Q604" i="1"/>
  <c r="R604" i="1" s="1"/>
  <c r="Q620" i="1"/>
  <c r="R620" i="1"/>
  <c r="Q648" i="1"/>
  <c r="R648" i="1"/>
  <c r="Q668" i="1"/>
  <c r="R668" i="1" s="1"/>
  <c r="Q680" i="1"/>
  <c r="R680" i="1" s="1"/>
  <c r="Q700" i="1"/>
  <c r="R700" i="1"/>
  <c r="Q712" i="1"/>
  <c r="R712" i="1"/>
  <c r="Q732" i="1"/>
  <c r="R732" i="1" s="1"/>
  <c r="Q744" i="1"/>
  <c r="R744" i="1" s="1"/>
  <c r="Q764" i="1"/>
  <c r="R764" i="1"/>
  <c r="Q776" i="1"/>
  <c r="R776" i="1"/>
  <c r="Q796" i="1"/>
  <c r="R796" i="1" s="1"/>
  <c r="Q808" i="1"/>
  <c r="R808" i="1" s="1"/>
  <c r="Q828" i="1"/>
  <c r="R828" i="1"/>
  <c r="Q840" i="1"/>
  <c r="R840" i="1"/>
  <c r="Q860" i="1"/>
  <c r="R860" i="1" s="1"/>
  <c r="Q872" i="1"/>
  <c r="R872" i="1" s="1"/>
  <c r="Q892" i="1"/>
  <c r="R892" i="1"/>
  <c r="Q904" i="1"/>
  <c r="R904" i="1"/>
  <c r="Q924" i="1"/>
  <c r="R924" i="1" s="1"/>
  <c r="Q936" i="1"/>
  <c r="R936" i="1" s="1"/>
  <c r="Q956" i="1"/>
  <c r="R956" i="1"/>
  <c r="Q83" i="1"/>
  <c r="Q59" i="1"/>
  <c r="Q19" i="1"/>
  <c r="Q234" i="1"/>
  <c r="Q42" i="1"/>
  <c r="Q326" i="1"/>
  <c r="Q222" i="1"/>
  <c r="Q415" i="1"/>
  <c r="R415" i="1" s="1"/>
  <c r="Q239" i="1"/>
  <c r="Q151" i="1"/>
  <c r="Q65" i="1"/>
  <c r="Q217" i="1"/>
  <c r="R217" i="1" s="1"/>
  <c r="Q361" i="1"/>
  <c r="Q441" i="1"/>
  <c r="R441" i="1"/>
  <c r="Q8" i="1"/>
  <c r="Q144" i="1"/>
  <c r="Q304" i="1"/>
  <c r="Q416" i="1"/>
  <c r="R416" i="1"/>
  <c r="Q488" i="1"/>
  <c r="R488" i="1"/>
  <c r="Q543" i="1"/>
  <c r="R543" i="1" s="1"/>
  <c r="Q579" i="1"/>
  <c r="R579" i="1" s="1"/>
  <c r="Q655" i="1"/>
  <c r="R655" i="1"/>
  <c r="Q695" i="1"/>
  <c r="R695" i="1"/>
  <c r="Q843" i="1"/>
  <c r="R843" i="1" s="1"/>
  <c r="Q883" i="1"/>
  <c r="R883" i="1" s="1"/>
  <c r="Q959" i="1"/>
  <c r="R959" i="1"/>
  <c r="Q995" i="1"/>
  <c r="R995" i="1"/>
  <c r="Q85" i="1"/>
  <c r="Q373" i="1"/>
  <c r="R373" i="1"/>
  <c r="Q20" i="1"/>
  <c r="Q340" i="1"/>
  <c r="Q661" i="1"/>
  <c r="R661" i="1" s="1"/>
  <c r="Q733" i="1"/>
  <c r="R733" i="1"/>
  <c r="Q957" i="1"/>
  <c r="R957" i="1"/>
  <c r="Q1031" i="1"/>
  <c r="R1031" i="1" s="1"/>
  <c r="Q1071" i="1"/>
  <c r="R1071" i="1" s="1"/>
  <c r="Q1107" i="1"/>
  <c r="R1107" i="1"/>
  <c r="Q1147" i="1"/>
  <c r="R1147" i="1"/>
  <c r="Q1183" i="1"/>
  <c r="R1183" i="1" s="1"/>
  <c r="Q594" i="1"/>
  <c r="R594" i="1" s="1"/>
  <c r="Q634" i="1"/>
  <c r="R634" i="1"/>
  <c r="Q782" i="1"/>
  <c r="R782" i="1"/>
  <c r="Q838" i="1"/>
  <c r="R838" i="1" s="1"/>
  <c r="Q173" i="1"/>
  <c r="Q493" i="1"/>
  <c r="R493" i="1"/>
  <c r="Q172" i="1"/>
  <c r="Q380" i="1"/>
  <c r="R380" i="1"/>
  <c r="Q492" i="1"/>
  <c r="R492" i="1" s="1"/>
  <c r="Q617" i="1"/>
  <c r="R617" i="1" s="1"/>
  <c r="Q737" i="1"/>
  <c r="R737" i="1"/>
  <c r="Q849" i="1"/>
  <c r="R849" i="1"/>
  <c r="Q905" i="1"/>
  <c r="R905" i="1" s="1"/>
  <c r="Q961" i="1"/>
  <c r="R961" i="1" s="1"/>
  <c r="Q1017" i="1"/>
  <c r="R1017" i="1"/>
  <c r="Q1077" i="1"/>
  <c r="R1077" i="1"/>
  <c r="Q1137" i="1"/>
  <c r="R1137" i="1" s="1"/>
  <c r="Q528" i="1"/>
  <c r="R528" i="1" s="1"/>
  <c r="Q556" i="1"/>
  <c r="R556" i="1"/>
  <c r="Q584" i="1"/>
  <c r="R584" i="1"/>
  <c r="Q612" i="1"/>
  <c r="R612" i="1" s="1"/>
  <c r="Q664" i="1"/>
  <c r="R664" i="1" s="1"/>
  <c r="Q684" i="1"/>
  <c r="R684" i="1"/>
  <c r="Q728" i="1"/>
  <c r="R728" i="1"/>
  <c r="Q748" i="1"/>
  <c r="R748" i="1" s="1"/>
  <c r="Q792" i="1"/>
  <c r="R792" i="1" s="1"/>
  <c r="Q812" i="1"/>
  <c r="R812" i="1"/>
  <c r="Q856" i="1"/>
  <c r="R856" i="1"/>
  <c r="Q876" i="1"/>
  <c r="R876" i="1" s="1"/>
  <c r="Q920" i="1"/>
  <c r="R920" i="1" s="1"/>
  <c r="Q940" i="1"/>
  <c r="R940" i="1"/>
  <c r="Q51" i="1"/>
  <c r="Q27" i="1"/>
  <c r="Q806" i="1"/>
  <c r="R806" i="1" s="1"/>
  <c r="Q785" i="1"/>
  <c r="R785" i="1" s="1"/>
  <c r="Q1045" i="1"/>
  <c r="R1045" i="1"/>
  <c r="Q524" i="1"/>
  <c r="R524" i="1"/>
  <c r="Q636" i="1"/>
  <c r="R636" i="1" s="1"/>
  <c r="Q992" i="1"/>
  <c r="R992" i="1" s="1"/>
  <c r="Q1056" i="1"/>
  <c r="R1056" i="1"/>
  <c r="Q1104" i="1"/>
  <c r="R1104" i="1"/>
  <c r="Q1152" i="1"/>
  <c r="R1152" i="1" s="1"/>
  <c r="Q938" i="1"/>
  <c r="R938" i="1" s="1"/>
  <c r="Q1066" i="1"/>
  <c r="R1066" i="1"/>
  <c r="Q1162" i="1"/>
  <c r="R1162" i="1"/>
  <c r="Q982" i="1"/>
  <c r="R982" i="1" s="1"/>
  <c r="Q1110" i="1"/>
  <c r="R1110" i="1" s="1"/>
  <c r="Q362" i="1"/>
  <c r="Q154" i="1"/>
  <c r="Q475" i="1"/>
  <c r="R475" i="1"/>
  <c r="Q251" i="1"/>
  <c r="Q182" i="1"/>
  <c r="Q375" i="1"/>
  <c r="R375" i="1" s="1"/>
  <c r="Q207" i="1"/>
  <c r="Q47" i="1"/>
  <c r="Q121" i="1"/>
  <c r="Q281" i="1"/>
  <c r="Q393" i="1"/>
  <c r="R393" i="1" s="1"/>
  <c r="Q473" i="1"/>
  <c r="R473" i="1" s="1"/>
  <c r="Q64" i="1"/>
  <c r="Q208" i="1"/>
  <c r="Q360" i="1"/>
  <c r="Q512" i="1"/>
  <c r="R512" i="1" s="1"/>
  <c r="Q555" i="1"/>
  <c r="R555" i="1"/>
  <c r="Q595" i="1"/>
  <c r="R595" i="1"/>
  <c r="Q631" i="1"/>
  <c r="R631" i="1" s="1"/>
  <c r="Q671" i="1"/>
  <c r="R671" i="1" s="1"/>
  <c r="Q707" i="1"/>
  <c r="R707" i="1"/>
  <c r="Q783" i="1"/>
  <c r="R783" i="1"/>
  <c r="Q823" i="1"/>
  <c r="R823" i="1" s="1"/>
  <c r="Q971" i="1"/>
  <c r="R971" i="1" s="1"/>
  <c r="Q1011" i="1"/>
  <c r="R1011" i="1"/>
  <c r="Q197" i="1"/>
  <c r="Q437" i="1"/>
  <c r="R437" i="1"/>
  <c r="Q116" i="1"/>
  <c r="Q404" i="1"/>
  <c r="R404" i="1" s="1"/>
  <c r="Q533" i="1"/>
  <c r="R533" i="1"/>
  <c r="Q613" i="1"/>
  <c r="R613" i="1"/>
  <c r="Q693" i="1"/>
  <c r="R693" i="1" s="1"/>
  <c r="Q917" i="1"/>
  <c r="R917" i="1" s="1"/>
  <c r="Q989" i="1"/>
  <c r="R989" i="1"/>
  <c r="Q1119" i="1"/>
  <c r="R1119" i="1"/>
  <c r="Q1159" i="1"/>
  <c r="R1159" i="1" s="1"/>
  <c r="Q534" i="1"/>
  <c r="R534" i="1" s="1"/>
  <c r="Q570" i="1"/>
  <c r="R570" i="1"/>
  <c r="Q610" i="1"/>
  <c r="R610" i="1"/>
  <c r="Q646" i="1"/>
  <c r="R646" i="1" s="1"/>
  <c r="Q722" i="1"/>
  <c r="R722" i="1" s="1"/>
  <c r="Q762" i="1"/>
  <c r="R762" i="1"/>
  <c r="Q794" i="1"/>
  <c r="R794" i="1"/>
  <c r="Q822" i="1"/>
  <c r="R822" i="1" s="1"/>
  <c r="Q850" i="1"/>
  <c r="R850" i="1" s="1"/>
  <c r="Q13" i="1"/>
  <c r="Q253" i="1"/>
  <c r="Q413" i="1"/>
  <c r="R413" i="1"/>
  <c r="Q28" i="1"/>
  <c r="Q268" i="1"/>
  <c r="Q529" i="1"/>
  <c r="R529" i="1" s="1"/>
  <c r="Q585" i="1"/>
  <c r="R585" i="1"/>
  <c r="Q641" i="1"/>
  <c r="R641" i="1"/>
  <c r="Q697" i="1"/>
  <c r="R697" i="1" s="1"/>
  <c r="Q809" i="1"/>
  <c r="R809" i="1" s="1"/>
  <c r="Q929" i="1"/>
  <c r="R929" i="1"/>
  <c r="Q1033" i="1"/>
  <c r="R1033" i="1"/>
  <c r="Q1061" i="1"/>
  <c r="R1061" i="1" s="1"/>
  <c r="Q1089" i="1"/>
  <c r="R1089" i="1" s="1"/>
  <c r="Q1117" i="1"/>
  <c r="R1117" i="1"/>
  <c r="Q1173" i="1"/>
  <c r="R1173" i="1"/>
  <c r="Q568" i="1"/>
  <c r="R568" i="1" s="1"/>
  <c r="Q624" i="1"/>
  <c r="R624" i="1" s="1"/>
  <c r="Q672" i="1"/>
  <c r="R672" i="1"/>
  <c r="Q692" i="1"/>
  <c r="R692" i="1"/>
  <c r="Q736" i="1"/>
  <c r="R736" i="1" s="1"/>
  <c r="Q756" i="1"/>
  <c r="R756" i="1" s="1"/>
  <c r="Q800" i="1"/>
  <c r="R800" i="1"/>
  <c r="Q820" i="1"/>
  <c r="R820" i="1"/>
  <c r="Q864" i="1"/>
  <c r="R864" i="1" s="1"/>
  <c r="Q884" i="1"/>
  <c r="R884" i="1" s="1"/>
  <c r="Q928" i="1"/>
  <c r="R928" i="1"/>
  <c r="Q948" i="1"/>
  <c r="R948" i="1"/>
  <c r="Q968" i="1"/>
  <c r="R968" i="1" s="1"/>
  <c r="Q984" i="1"/>
  <c r="R984" i="1" s="1"/>
  <c r="Q1000" i="1"/>
  <c r="R1000" i="1"/>
  <c r="Q1016" i="1"/>
  <c r="R1016" i="1"/>
  <c r="Q1032" i="1"/>
  <c r="R1032" i="1" s="1"/>
  <c r="Q1048" i="1"/>
  <c r="R1048" i="1" s="1"/>
  <c r="Q1064" i="1"/>
  <c r="R1064" i="1"/>
  <c r="Q1080" i="1"/>
  <c r="R1080" i="1"/>
  <c r="Q1096" i="1"/>
  <c r="R1096" i="1" s="1"/>
  <c r="Q1112" i="1"/>
  <c r="R1112" i="1" s="1"/>
  <c r="Q1128" i="1"/>
  <c r="R1128" i="1"/>
  <c r="Q1144" i="1"/>
  <c r="R1144" i="1"/>
  <c r="Q1160" i="1"/>
  <c r="R1160" i="1" s="1"/>
  <c r="Q1176" i="1"/>
  <c r="R1176" i="1" s="1"/>
  <c r="Q890" i="1"/>
  <c r="R890" i="1"/>
  <c r="Q922" i="1"/>
  <c r="R922" i="1"/>
  <c r="Q954" i="1"/>
  <c r="R954" i="1" s="1"/>
  <c r="Q986" i="1"/>
  <c r="R986" i="1" s="1"/>
  <c r="Q1018" i="1"/>
  <c r="R1018" i="1"/>
  <c r="Q1050" i="1"/>
  <c r="R1050" i="1"/>
  <c r="Q1082" i="1"/>
  <c r="R1082" i="1" s="1"/>
  <c r="Q1114" i="1"/>
  <c r="R1114" i="1" s="1"/>
  <c r="Q1146" i="1"/>
  <c r="R1146" i="1"/>
  <c r="Q1178" i="1"/>
  <c r="R1178" i="1"/>
  <c r="Q902" i="1"/>
  <c r="R902" i="1" s="1"/>
  <c r="Q934" i="1"/>
  <c r="R934" i="1" s="1"/>
  <c r="Q966" i="1"/>
  <c r="R966" i="1"/>
  <c r="Q998" i="1"/>
  <c r="R998" i="1"/>
  <c r="Q1030" i="1"/>
  <c r="R1030" i="1" s="1"/>
  <c r="Q1062" i="1"/>
  <c r="R1062" i="1" s="1"/>
  <c r="Q1094" i="1"/>
  <c r="R1094" i="1"/>
  <c r="Q1126" i="1"/>
  <c r="R1126" i="1"/>
  <c r="Q1158" i="1"/>
  <c r="R1158" i="1" s="1"/>
  <c r="Q91" i="1"/>
  <c r="Q67" i="1"/>
  <c r="Q43" i="1"/>
  <c r="Q146" i="1"/>
  <c r="Q58" i="1"/>
  <c r="Q134" i="1"/>
  <c r="Q439" i="1"/>
  <c r="R439" i="1" s="1"/>
  <c r="Q767" i="1"/>
  <c r="R767" i="1" s="1"/>
  <c r="Q879" i="1"/>
  <c r="R879" i="1"/>
  <c r="Q21" i="1"/>
  <c r="Q341" i="1"/>
  <c r="Q276" i="1"/>
  <c r="Q573" i="1"/>
  <c r="R573" i="1"/>
  <c r="Q725" i="1"/>
  <c r="R725" i="1" s="1"/>
  <c r="Q1063" i="1"/>
  <c r="R1063" i="1" s="1"/>
  <c r="Q550" i="1"/>
  <c r="R550" i="1"/>
  <c r="Q626" i="1"/>
  <c r="R626" i="1"/>
  <c r="Q706" i="1"/>
  <c r="R706" i="1" s="1"/>
  <c r="Q866" i="1"/>
  <c r="R866" i="1" s="1"/>
  <c r="Q365" i="1"/>
  <c r="R365" i="1"/>
  <c r="Q140" i="1"/>
  <c r="Q553" i="1"/>
  <c r="R553" i="1" s="1"/>
  <c r="Q673" i="1"/>
  <c r="R673" i="1"/>
  <c r="Q897" i="1"/>
  <c r="R897" i="1"/>
  <c r="Q1105" i="1"/>
  <c r="R1105" i="1" s="1"/>
  <c r="Q1161" i="1"/>
  <c r="R1161" i="1" s="1"/>
  <c r="Q580" i="1"/>
  <c r="R580" i="1"/>
  <c r="Q660" i="1"/>
  <c r="R660" i="1"/>
  <c r="Q704" i="1"/>
  <c r="R704" i="1" s="1"/>
  <c r="Q788" i="1"/>
  <c r="R788" i="1" s="1"/>
  <c r="Q852" i="1"/>
  <c r="R852" i="1"/>
  <c r="Q916" i="1"/>
  <c r="R916" i="1"/>
  <c r="Q976" i="1"/>
  <c r="R976" i="1" s="1"/>
  <c r="Q1024" i="1"/>
  <c r="R1024" i="1" s="1"/>
  <c r="Q1072" i="1"/>
  <c r="R1072" i="1"/>
  <c r="Q1120" i="1"/>
  <c r="R1120" i="1"/>
  <c r="Q1168" i="1"/>
  <c r="R1168" i="1" s="1"/>
  <c r="Q906" i="1"/>
  <c r="R906" i="1" s="1"/>
  <c r="Q1002" i="1"/>
  <c r="R1002" i="1"/>
  <c r="Q1098" i="1"/>
  <c r="R1098" i="1"/>
  <c r="Q886" i="1"/>
  <c r="R886" i="1" s="1"/>
  <c r="Q950" i="1"/>
  <c r="R950" i="1" s="1"/>
  <c r="Q1046" i="1"/>
  <c r="R1046" i="1"/>
  <c r="Q1142" i="1"/>
  <c r="R1142" i="1"/>
  <c r="Q98" i="1"/>
  <c r="Q99" i="1"/>
  <c r="Q346" i="1"/>
  <c r="Q138" i="1"/>
  <c r="R138" i="1" s="1"/>
  <c r="R140" i="14" s="1"/>
  <c r="Q479" i="1"/>
  <c r="R479" i="1"/>
  <c r="Q279" i="1"/>
  <c r="Q199" i="1"/>
  <c r="Q119" i="1"/>
  <c r="Q129" i="1"/>
  <c r="Q289" i="1"/>
  <c r="Q409" i="1"/>
  <c r="R409" i="1" s="1"/>
  <c r="Q80" i="1"/>
  <c r="Q232" i="1"/>
  <c r="Q376" i="1"/>
  <c r="R376" i="1"/>
  <c r="Q448" i="1"/>
  <c r="R448" i="1"/>
  <c r="Q523" i="1"/>
  <c r="R523" i="1" s="1"/>
  <c r="Q559" i="1"/>
  <c r="R559" i="1" s="1"/>
  <c r="Q599" i="1"/>
  <c r="R599" i="1"/>
  <c r="Q639" i="1"/>
  <c r="R639" i="1"/>
  <c r="Q751" i="1"/>
  <c r="R751" i="1" s="1"/>
  <c r="Q787" i="1"/>
  <c r="R787" i="1" s="1"/>
  <c r="Q899" i="1"/>
  <c r="R899" i="1"/>
  <c r="Q939" i="1"/>
  <c r="R939" i="1"/>
  <c r="Q979" i="1"/>
  <c r="R979" i="1" s="1"/>
  <c r="Q1015" i="1"/>
  <c r="R1015" i="1" s="1"/>
  <c r="Q245" i="1"/>
  <c r="Q453" i="1"/>
  <c r="R453" i="1" s="1"/>
  <c r="Q164" i="1"/>
  <c r="Q166" i="14" s="1"/>
  <c r="Q420" i="1"/>
  <c r="R420" i="1" s="1"/>
  <c r="Q549" i="1"/>
  <c r="R549" i="1" s="1"/>
  <c r="Q845" i="1"/>
  <c r="R845" i="1"/>
  <c r="Q925" i="1"/>
  <c r="R925" i="1"/>
  <c r="Q1051" i="1"/>
  <c r="R1051" i="1" s="1"/>
  <c r="Q1087" i="1"/>
  <c r="R1087" i="1" s="1"/>
  <c r="Q1127" i="1"/>
  <c r="R1127" i="1"/>
  <c r="Q1163" i="1"/>
  <c r="R1163" i="1"/>
  <c r="Q538" i="1"/>
  <c r="R538" i="1" s="1"/>
  <c r="Q578" i="1"/>
  <c r="R578" i="1" s="1"/>
  <c r="Q690" i="1"/>
  <c r="R690" i="1"/>
  <c r="Q726" i="1"/>
  <c r="R726" i="1"/>
  <c r="Q826" i="1"/>
  <c r="R826" i="1" s="1"/>
  <c r="Q854" i="1"/>
  <c r="R854" i="1" s="1"/>
  <c r="Q45" i="1"/>
  <c r="Q269" i="1"/>
  <c r="Q44" i="1"/>
  <c r="Q284" i="1"/>
  <c r="Q444" i="1"/>
  <c r="R444" i="1" s="1"/>
  <c r="Q593" i="1"/>
  <c r="R593" i="1" s="1"/>
  <c r="Q649" i="1"/>
  <c r="R649" i="1"/>
  <c r="Q705" i="1"/>
  <c r="R705" i="1"/>
  <c r="Q761" i="1"/>
  <c r="R761" i="1" s="1"/>
  <c r="Q873" i="1"/>
  <c r="R873" i="1" s="1"/>
  <c r="Q993" i="1"/>
  <c r="R993" i="1"/>
  <c r="Q1065" i="1"/>
  <c r="R1065" i="1"/>
  <c r="Q1093" i="1"/>
  <c r="R1093" i="1" s="1"/>
  <c r="Q1121" i="1"/>
  <c r="R1121" i="1" s="1"/>
  <c r="Q1149" i="1"/>
  <c r="R1149" i="1"/>
  <c r="Q540" i="1"/>
  <c r="R540" i="1"/>
  <c r="Q600" i="1"/>
  <c r="R600" i="1" s="1"/>
  <c r="Q652" i="1"/>
  <c r="R652" i="1" s="1"/>
  <c r="Q696" i="1"/>
  <c r="R696" i="1"/>
  <c r="Q716" i="1"/>
  <c r="R716" i="1"/>
  <c r="Q760" i="1"/>
  <c r="R760" i="1" s="1"/>
  <c r="Q780" i="1"/>
  <c r="R780" i="1" s="1"/>
  <c r="Q824" i="1"/>
  <c r="R824" i="1"/>
  <c r="Q844" i="1"/>
  <c r="R844" i="1"/>
  <c r="Q888" i="1"/>
  <c r="R888" i="1" s="1"/>
  <c r="Q908" i="1"/>
  <c r="R908" i="1" s="1"/>
  <c r="Q952" i="1"/>
  <c r="R952" i="1"/>
  <c r="Q266" i="1"/>
  <c r="Q347" i="1"/>
  <c r="Q446" i="1"/>
  <c r="R446" i="1" s="1"/>
  <c r="Q247" i="1"/>
  <c r="Q167" i="1"/>
  <c r="Q95" i="1"/>
  <c r="Q41" i="1"/>
  <c r="Q43" i="14" s="1"/>
  <c r="Q193" i="1"/>
  <c r="Q345" i="1"/>
  <c r="Q505" i="1"/>
  <c r="R505" i="1" s="1"/>
  <c r="Q136" i="1"/>
  <c r="Q296" i="1"/>
  <c r="Q400" i="1"/>
  <c r="R400" i="1"/>
  <c r="Q480" i="1"/>
  <c r="R480" i="1"/>
  <c r="Q575" i="1"/>
  <c r="R575" i="1" s="1"/>
  <c r="Q611" i="1"/>
  <c r="R611" i="1" s="1"/>
  <c r="Q651" i="1"/>
  <c r="R651" i="1"/>
  <c r="Q687" i="1"/>
  <c r="R687" i="1"/>
  <c r="Q727" i="1"/>
  <c r="R727" i="1" s="1"/>
  <c r="Q915" i="1"/>
  <c r="R915" i="1" s="1"/>
  <c r="Q517" i="1"/>
  <c r="R517" i="1"/>
  <c r="Q484" i="1"/>
  <c r="R484" i="1"/>
  <c r="Q805" i="1"/>
  <c r="R805" i="1" s="1"/>
  <c r="Q1103" i="1"/>
  <c r="R1103" i="1" s="1"/>
  <c r="Q1179" i="1"/>
  <c r="R1179" i="1"/>
  <c r="Q590" i="1"/>
  <c r="R590" i="1"/>
  <c r="Q666" i="1"/>
  <c r="R666" i="1" s="1"/>
  <c r="Q125" i="1"/>
  <c r="Q477" i="1"/>
  <c r="R477" i="1"/>
  <c r="Q364" i="1"/>
  <c r="R364" i="1" s="1"/>
  <c r="Q841" i="1"/>
  <c r="R841" i="1" s="1"/>
  <c r="Q953" i="1"/>
  <c r="R953" i="1"/>
  <c r="Q552" i="1"/>
  <c r="R552" i="1"/>
  <c r="Q724" i="1"/>
  <c r="R724" i="1" s="1"/>
  <c r="Q768" i="1"/>
  <c r="R768" i="1" s="1"/>
  <c r="Q832" i="1"/>
  <c r="R832" i="1"/>
  <c r="Q896" i="1"/>
  <c r="R896" i="1"/>
  <c r="Q960" i="1"/>
  <c r="R960" i="1" s="1"/>
  <c r="Q1008" i="1"/>
  <c r="R1008" i="1" s="1"/>
  <c r="Q1040" i="1"/>
  <c r="R1040" i="1"/>
  <c r="Q1088" i="1"/>
  <c r="R1088" i="1"/>
  <c r="Q1136" i="1"/>
  <c r="R1136" i="1" s="1"/>
  <c r="Q1184" i="1"/>
  <c r="R1184" i="1" s="1"/>
  <c r="Q970" i="1"/>
  <c r="R970" i="1"/>
  <c r="Q1034" i="1"/>
  <c r="R1034" i="1"/>
  <c r="Q1130" i="1"/>
  <c r="R1130" i="1" s="1"/>
  <c r="Q918" i="1"/>
  <c r="R918" i="1" s="1"/>
  <c r="Q1014" i="1"/>
  <c r="R1014" i="1"/>
  <c r="Q1078" i="1"/>
  <c r="R1078" i="1"/>
  <c r="Q1174" i="1"/>
  <c r="R1174" i="1" s="1"/>
  <c r="P249" i="14"/>
  <c r="P241" i="14"/>
  <c r="P233" i="14"/>
  <c r="P225" i="14"/>
  <c r="P217" i="14"/>
  <c r="P209" i="14"/>
  <c r="P201" i="14"/>
  <c r="P193" i="14"/>
  <c r="P185" i="14"/>
  <c r="P177" i="14"/>
  <c r="P169" i="14"/>
  <c r="P161" i="14"/>
  <c r="P153" i="14"/>
  <c r="P145" i="14"/>
  <c r="P137" i="14"/>
  <c r="P129" i="14"/>
  <c r="P121" i="14"/>
  <c r="P113" i="14"/>
  <c r="P105" i="14"/>
  <c r="P97" i="14"/>
  <c r="P89" i="14"/>
  <c r="P81" i="14"/>
  <c r="P73" i="14"/>
  <c r="P65" i="14"/>
  <c r="P57" i="14"/>
  <c r="P49" i="14"/>
  <c r="P16" i="14"/>
  <c r="P24" i="14"/>
  <c r="P32" i="14"/>
  <c r="P40" i="14"/>
  <c r="P363" i="14"/>
  <c r="P347" i="14"/>
  <c r="P331" i="14"/>
  <c r="P315" i="14"/>
  <c r="P268" i="14"/>
  <c r="P284" i="14"/>
  <c r="P300" i="14"/>
  <c r="P261" i="14"/>
  <c r="P277" i="14"/>
  <c r="P293" i="14"/>
  <c r="P309" i="14"/>
  <c r="P350" i="14"/>
  <c r="P334" i="14"/>
  <c r="P318" i="14"/>
  <c r="P250" i="14"/>
  <c r="P242" i="14"/>
  <c r="P234" i="14"/>
  <c r="P226" i="14"/>
  <c r="P218" i="14"/>
  <c r="P210" i="14"/>
  <c r="P202" i="14"/>
  <c r="P194" i="14"/>
  <c r="P186" i="14"/>
  <c r="P178" i="14"/>
  <c r="P170" i="14"/>
  <c r="P162" i="14"/>
  <c r="P154" i="14"/>
  <c r="P146" i="14"/>
  <c r="P138" i="14"/>
  <c r="P130" i="14"/>
  <c r="P122" i="14"/>
  <c r="P114" i="14"/>
  <c r="P106" i="14"/>
  <c r="P98" i="14"/>
  <c r="P90" i="14"/>
  <c r="P82" i="14"/>
  <c r="P74" i="14"/>
  <c r="P66" i="14"/>
  <c r="P58" i="14"/>
  <c r="P50" i="14"/>
  <c r="P13" i="14"/>
  <c r="P21" i="14"/>
  <c r="P29" i="14"/>
  <c r="P37" i="14"/>
  <c r="P45" i="14"/>
  <c r="P353" i="14"/>
  <c r="P337" i="14"/>
  <c r="P321" i="14"/>
  <c r="P258" i="14"/>
  <c r="P274" i="14"/>
  <c r="P290" i="14"/>
  <c r="P306" i="14"/>
  <c r="P267" i="14"/>
  <c r="P283" i="14"/>
  <c r="P299" i="14"/>
  <c r="P360" i="14"/>
  <c r="P251" i="14"/>
  <c r="P239" i="14"/>
  <c r="P229" i="14"/>
  <c r="P219" i="14"/>
  <c r="P207" i="14"/>
  <c r="P197" i="14"/>
  <c r="P187" i="14"/>
  <c r="P175" i="14"/>
  <c r="P165" i="14"/>
  <c r="P155" i="14"/>
  <c r="P143" i="14"/>
  <c r="P133" i="14"/>
  <c r="P123" i="14"/>
  <c r="P111" i="14"/>
  <c r="P101" i="14"/>
  <c r="P91" i="14"/>
  <c r="P79" i="14"/>
  <c r="P69" i="14"/>
  <c r="P59" i="14"/>
  <c r="P9" i="14"/>
  <c r="P20" i="14"/>
  <c r="P30" i="14"/>
  <c r="P42" i="14"/>
  <c r="P355" i="14"/>
  <c r="P335" i="14"/>
  <c r="P256" i="14"/>
  <c r="P276" i="14"/>
  <c r="P296" i="14"/>
  <c r="P265" i="14"/>
  <c r="P285" i="14"/>
  <c r="P305" i="14"/>
  <c r="P346" i="14"/>
  <c r="P326" i="14"/>
  <c r="P252" i="14"/>
  <c r="P240" i="14"/>
  <c r="P230" i="14"/>
  <c r="P220" i="14"/>
  <c r="P208" i="14"/>
  <c r="P198" i="14"/>
  <c r="P188" i="14"/>
  <c r="P176" i="14"/>
  <c r="P166" i="14"/>
  <c r="P156" i="14"/>
  <c r="P144" i="14"/>
  <c r="P134" i="14"/>
  <c r="P124" i="14"/>
  <c r="P112" i="14"/>
  <c r="P102" i="14"/>
  <c r="P92" i="14"/>
  <c r="P80" i="14"/>
  <c r="P70" i="14"/>
  <c r="P60" i="14"/>
  <c r="P48" i="14"/>
  <c r="P17" i="14"/>
  <c r="P27" i="14"/>
  <c r="P39" i="14"/>
  <c r="P361" i="14"/>
  <c r="P341" i="14"/>
  <c r="P317" i="14"/>
  <c r="P266" i="14"/>
  <c r="P286" i="14"/>
  <c r="P255" i="14"/>
  <c r="P275" i="14"/>
  <c r="P295" i="14"/>
  <c r="P356" i="14"/>
  <c r="P340" i="14"/>
  <c r="P324" i="14"/>
  <c r="P245" i="14"/>
  <c r="P231" i="14"/>
  <c r="P215" i="14"/>
  <c r="P203" i="14"/>
  <c r="P189" i="14"/>
  <c r="P173" i="14"/>
  <c r="P159" i="14"/>
  <c r="P147" i="14"/>
  <c r="P131" i="14"/>
  <c r="P117" i="14"/>
  <c r="P103" i="14"/>
  <c r="P87" i="14"/>
  <c r="P75" i="14"/>
  <c r="P61" i="14"/>
  <c r="P11" i="14"/>
  <c r="P26" i="14"/>
  <c r="P38" i="14"/>
  <c r="P351" i="14"/>
  <c r="P323" i="14"/>
  <c r="P272" i="14"/>
  <c r="P304" i="14"/>
  <c r="P273" i="14"/>
  <c r="P301" i="14"/>
  <c r="P342" i="14"/>
  <c r="P314" i="14"/>
  <c r="P244" i="14"/>
  <c r="P228" i="14"/>
  <c r="P214" i="14"/>
  <c r="P200" i="14"/>
  <c r="P184" i="14"/>
  <c r="P172" i="14"/>
  <c r="P158" i="14"/>
  <c r="P142" i="14"/>
  <c r="P128" i="14"/>
  <c r="P116" i="14"/>
  <c r="P100" i="14"/>
  <c r="P86" i="14"/>
  <c r="P72" i="14"/>
  <c r="P56" i="14"/>
  <c r="P12" i="14"/>
  <c r="P25" i="14"/>
  <c r="P41" i="14"/>
  <c r="P349" i="14"/>
  <c r="P325" i="14"/>
  <c r="P270" i="14"/>
  <c r="P298" i="14"/>
  <c r="P271" i="14"/>
  <c r="P303" i="14"/>
  <c r="P348" i="14"/>
  <c r="P328" i="14"/>
  <c r="P311" i="14"/>
  <c r="P243" i="14"/>
  <c r="P227" i="14"/>
  <c r="P213" i="14"/>
  <c r="P199" i="14"/>
  <c r="P183" i="14"/>
  <c r="P171" i="14"/>
  <c r="P157" i="14"/>
  <c r="P141" i="14"/>
  <c r="P127" i="14"/>
  <c r="P115" i="14"/>
  <c r="P99" i="14"/>
  <c r="P85" i="14"/>
  <c r="P71" i="14"/>
  <c r="P55" i="14"/>
  <c r="P14" i="14"/>
  <c r="P28" i="14"/>
  <c r="P44" i="14"/>
  <c r="P343" i="14"/>
  <c r="P319" i="14"/>
  <c r="P280" i="14"/>
  <c r="P308" i="14"/>
  <c r="P281" i="14"/>
  <c r="P362" i="14"/>
  <c r="P338" i="14"/>
  <c r="P310" i="14"/>
  <c r="P238" i="14"/>
  <c r="P224" i="14"/>
  <c r="P212" i="14"/>
  <c r="P196" i="14"/>
  <c r="P182" i="14"/>
  <c r="P168" i="14"/>
  <c r="P152" i="14"/>
  <c r="P140" i="14"/>
  <c r="P126" i="14"/>
  <c r="P110" i="14"/>
  <c r="P96" i="14"/>
  <c r="P84" i="14"/>
  <c r="P68" i="14"/>
  <c r="P54" i="14"/>
  <c r="P15" i="14"/>
  <c r="P31" i="14"/>
  <c r="P43" i="14"/>
  <c r="P345" i="14"/>
  <c r="P313" i="14"/>
  <c r="P278" i="14"/>
  <c r="P302" i="14"/>
  <c r="P279" i="14"/>
  <c r="P307" i="14"/>
  <c r="P344" i="14"/>
  <c r="P320" i="14"/>
  <c r="P253" i="14"/>
  <c r="P223" i="14"/>
  <c r="P195" i="14"/>
  <c r="P167" i="14"/>
  <c r="P139" i="14"/>
  <c r="P109" i="14"/>
  <c r="P83" i="14"/>
  <c r="P53" i="14"/>
  <c r="P34" i="14"/>
  <c r="P339" i="14"/>
  <c r="P288" i="14"/>
  <c r="P289" i="14"/>
  <c r="P330" i="14"/>
  <c r="P236" i="14"/>
  <c r="P206" i="14"/>
  <c r="P180" i="14"/>
  <c r="P150" i="14"/>
  <c r="P120" i="14"/>
  <c r="P94" i="14"/>
  <c r="P64" i="14"/>
  <c r="P19" i="14"/>
  <c r="P47" i="14"/>
  <c r="P254" i="14"/>
  <c r="P259" i="14"/>
  <c r="P364" i="14"/>
  <c r="P316" i="14"/>
  <c r="P247" i="14"/>
  <c r="P221" i="14"/>
  <c r="P191" i="14"/>
  <c r="P163" i="14"/>
  <c r="P135" i="14"/>
  <c r="P107" i="14"/>
  <c r="P77" i="14"/>
  <c r="P51" i="14"/>
  <c r="P36" i="14"/>
  <c r="P327" i="14"/>
  <c r="P292" i="14"/>
  <c r="P297" i="14"/>
  <c r="P322" i="14"/>
  <c r="P232" i="14"/>
  <c r="P204" i="14"/>
  <c r="P174" i="14"/>
  <c r="P148" i="14"/>
  <c r="P118" i="14"/>
  <c r="P88" i="14"/>
  <c r="P62" i="14"/>
  <c r="P23" i="14"/>
  <c r="P357" i="14"/>
  <c r="P262" i="14"/>
  <c r="P263" i="14"/>
  <c r="P352" i="14"/>
  <c r="P312" i="14"/>
  <c r="P237" i="14"/>
  <c r="P211" i="14"/>
  <c r="P181" i="14"/>
  <c r="P151" i="14"/>
  <c r="P125" i="14"/>
  <c r="P95" i="14"/>
  <c r="P67" i="14"/>
  <c r="P18" i="14"/>
  <c r="P46" i="14"/>
  <c r="P260" i="14"/>
  <c r="P257" i="14"/>
  <c r="P358" i="14"/>
  <c r="P248" i="14"/>
  <c r="P222" i="14"/>
  <c r="P192" i="14"/>
  <c r="P164" i="14"/>
  <c r="P136" i="14"/>
  <c r="P108" i="14"/>
  <c r="P78" i="14"/>
  <c r="P52" i="14"/>
  <c r="P33" i="14"/>
  <c r="P333" i="14"/>
  <c r="P282" i="14"/>
  <c r="P287" i="14"/>
  <c r="P336" i="14"/>
  <c r="P149" i="14"/>
  <c r="P22" i="14"/>
  <c r="P354" i="14"/>
  <c r="P160" i="14"/>
  <c r="P10" i="14"/>
  <c r="P291" i="14"/>
  <c r="P235" i="14"/>
  <c r="P119" i="14"/>
  <c r="P359" i="14"/>
  <c r="P246" i="14"/>
  <c r="P132" i="14"/>
  <c r="P35" i="14"/>
  <c r="P332" i="14"/>
  <c r="P205" i="14"/>
  <c r="P93" i="14"/>
  <c r="P264" i="14"/>
  <c r="P216" i="14"/>
  <c r="P104" i="14"/>
  <c r="P329" i="14"/>
  <c r="P179" i="14"/>
  <c r="P76" i="14"/>
  <c r="P63" i="14"/>
  <c r="P294" i="14"/>
  <c r="P190" i="14"/>
  <c r="P269" i="14"/>
  <c r="R296" i="1"/>
  <c r="R298" i="14"/>
  <c r="Q298" i="14"/>
  <c r="Q100" i="14"/>
  <c r="R98" i="1"/>
  <c r="R100" i="14" s="1"/>
  <c r="R140" i="1"/>
  <c r="R142" i="14"/>
  <c r="Q142" i="14"/>
  <c r="Q60" i="14"/>
  <c r="R58" i="1"/>
  <c r="R60" i="14" s="1"/>
  <c r="Q363" i="14"/>
  <c r="R361" i="1"/>
  <c r="R363" i="14" s="1"/>
  <c r="R83" i="1"/>
  <c r="R85" i="14" s="1"/>
  <c r="Q85" i="14"/>
  <c r="Q151" i="14"/>
  <c r="R149" i="1"/>
  <c r="R151" i="14"/>
  <c r="Q42" i="14"/>
  <c r="R40" i="1"/>
  <c r="R42" i="14"/>
  <c r="R135" i="1"/>
  <c r="R137" i="14"/>
  <c r="Q137" i="14"/>
  <c r="R35" i="1"/>
  <c r="R37" i="14"/>
  <c r="Q37" i="14"/>
  <c r="Q18" i="14"/>
  <c r="R16" i="1"/>
  <c r="R18" i="14" s="1"/>
  <c r="R318" i="1"/>
  <c r="R320" i="14" s="1"/>
  <c r="Q274" i="14"/>
  <c r="R272" i="1"/>
  <c r="R274" i="14" s="1"/>
  <c r="Q285" i="14"/>
  <c r="R283" i="1"/>
  <c r="R285" i="14"/>
  <c r="Q332" i="14"/>
  <c r="R330" i="1"/>
  <c r="R332" i="14"/>
  <c r="R148" i="1"/>
  <c r="R150" i="14" s="1"/>
  <c r="Q150" i="14"/>
  <c r="R309" i="1"/>
  <c r="R311" i="14"/>
  <c r="Q311" i="14"/>
  <c r="R200" i="1"/>
  <c r="R202" i="14"/>
  <c r="Q202" i="14"/>
  <c r="Q34" i="14"/>
  <c r="R32" i="1"/>
  <c r="R34" i="14" s="1"/>
  <c r="R319" i="1"/>
  <c r="R321" i="14"/>
  <c r="Q321" i="14"/>
  <c r="Q300" i="14"/>
  <c r="R298" i="1"/>
  <c r="R300" i="14" s="1"/>
  <c r="Q73" i="14"/>
  <c r="R71" i="1"/>
  <c r="R73" i="14"/>
  <c r="Q128" i="14"/>
  <c r="R126" i="1"/>
  <c r="R128" i="14"/>
  <c r="Q57" i="14"/>
  <c r="R55" i="1"/>
  <c r="R57" i="14"/>
  <c r="Q276" i="14"/>
  <c r="R274" i="1"/>
  <c r="R276" i="14" s="1"/>
  <c r="Q333" i="14"/>
  <c r="R331" i="1"/>
  <c r="R333" i="14" s="1"/>
  <c r="R226" i="1"/>
  <c r="R228" i="14"/>
  <c r="Q228" i="14"/>
  <c r="R82" i="1"/>
  <c r="R84" i="14" s="1"/>
  <c r="Q84" i="14"/>
  <c r="Q116" i="14"/>
  <c r="R15" i="1"/>
  <c r="R17" i="14" s="1"/>
  <c r="Q17" i="14"/>
  <c r="Q308" i="14"/>
  <c r="R306" i="1"/>
  <c r="R308" i="14" s="1"/>
  <c r="R136" i="1"/>
  <c r="R138" i="14" s="1"/>
  <c r="Q138" i="14"/>
  <c r="R41" i="1"/>
  <c r="R43" i="14"/>
  <c r="Q271" i="14"/>
  <c r="R269" i="1"/>
  <c r="R271" i="14"/>
  <c r="Q82" i="14"/>
  <c r="R80" i="1"/>
  <c r="R82" i="14" s="1"/>
  <c r="R119" i="1"/>
  <c r="R121" i="14" s="1"/>
  <c r="Q121" i="14"/>
  <c r="Q140" i="14"/>
  <c r="R276" i="1"/>
  <c r="R278" i="14"/>
  <c r="Q278" i="14"/>
  <c r="R146" i="1"/>
  <c r="R148" i="14" s="1"/>
  <c r="Q148" i="14"/>
  <c r="Q270" i="14"/>
  <c r="R268" i="1"/>
  <c r="R270" i="14" s="1"/>
  <c r="Q15" i="14"/>
  <c r="R13" i="1"/>
  <c r="R15" i="14" s="1"/>
  <c r="R197" i="1"/>
  <c r="R199" i="14"/>
  <c r="Q199" i="14"/>
  <c r="Q210" i="14"/>
  <c r="R208" i="1"/>
  <c r="R210" i="14"/>
  <c r="Q283" i="14"/>
  <c r="R281" i="1"/>
  <c r="R283" i="14" s="1"/>
  <c r="R154" i="1"/>
  <c r="R156" i="14" s="1"/>
  <c r="Q156" i="14"/>
  <c r="Q29" i="14"/>
  <c r="R27" i="1"/>
  <c r="R29" i="14" s="1"/>
  <c r="R173" i="1"/>
  <c r="R175" i="14" s="1"/>
  <c r="Q175" i="14"/>
  <c r="R85" i="1"/>
  <c r="R87" i="14"/>
  <c r="Q87" i="14"/>
  <c r="Q146" i="14"/>
  <c r="R144" i="1"/>
  <c r="R146" i="14" s="1"/>
  <c r="R219" i="14"/>
  <c r="Q236" i="14"/>
  <c r="R234" i="1"/>
  <c r="R236" i="14"/>
  <c r="Q222" i="14"/>
  <c r="R220" i="1"/>
  <c r="R222" i="14" s="1"/>
  <c r="R333" i="1"/>
  <c r="R335" i="14" s="1"/>
  <c r="Q335" i="14"/>
  <c r="R100" i="1"/>
  <c r="R102" i="14"/>
  <c r="Q102" i="14"/>
  <c r="R264" i="1"/>
  <c r="R266" i="14" s="1"/>
  <c r="Q266" i="14"/>
  <c r="Q331" i="14"/>
  <c r="R329" i="1"/>
  <c r="R331" i="14" s="1"/>
  <c r="R25" i="1"/>
  <c r="R27" i="14"/>
  <c r="Q27" i="14"/>
  <c r="R175" i="1"/>
  <c r="R177" i="14"/>
  <c r="Q177" i="14"/>
  <c r="R46" i="1"/>
  <c r="R48" i="14" s="1"/>
  <c r="Q48" i="14"/>
  <c r="Q284" i="14"/>
  <c r="R282" i="1"/>
  <c r="R284" i="14" s="1"/>
  <c r="Q77" i="14"/>
  <c r="R77" i="14"/>
  <c r="R204" i="1"/>
  <c r="R206" i="14"/>
  <c r="Q206" i="14"/>
  <c r="Q303" i="14"/>
  <c r="R303" i="14"/>
  <c r="Q358" i="14"/>
  <c r="R356" i="1"/>
  <c r="R358" i="14"/>
  <c r="Q263" i="14"/>
  <c r="R261" i="1"/>
  <c r="R263" i="14" s="1"/>
  <c r="R256" i="1"/>
  <c r="R258" i="14" s="1"/>
  <c r="Q75" i="14"/>
  <c r="R73" i="1"/>
  <c r="R75" i="14"/>
  <c r="R34" i="1"/>
  <c r="R36" i="14" s="1"/>
  <c r="Q36" i="14"/>
  <c r="Q182" i="14"/>
  <c r="R180" i="1"/>
  <c r="R182" i="14"/>
  <c r="R277" i="1"/>
  <c r="R279" i="14"/>
  <c r="Q279" i="14"/>
  <c r="R224" i="1"/>
  <c r="R226" i="14" s="1"/>
  <c r="Q226" i="14"/>
  <c r="Q155" i="14"/>
  <c r="R153" i="1"/>
  <c r="R155" i="14"/>
  <c r="Q225" i="14"/>
  <c r="R223" i="1"/>
  <c r="R225" i="14" s="1"/>
  <c r="Q232" i="14"/>
  <c r="R230" i="1"/>
  <c r="R232" i="14" s="1"/>
  <c r="Q108" i="14"/>
  <c r="R106" i="1"/>
  <c r="R108" i="14"/>
  <c r="Q238" i="14"/>
  <c r="R236" i="1"/>
  <c r="R238" i="14" s="1"/>
  <c r="Q143" i="14"/>
  <c r="R141" i="1"/>
  <c r="R143" i="14"/>
  <c r="Q54" i="14"/>
  <c r="R52" i="1"/>
  <c r="R54" i="14"/>
  <c r="Q215" i="14"/>
  <c r="R213" i="1"/>
  <c r="R215" i="14"/>
  <c r="Q330" i="14"/>
  <c r="R328" i="1"/>
  <c r="R330" i="14" s="1"/>
  <c r="R160" i="1"/>
  <c r="R162" i="14"/>
  <c r="Q162" i="14"/>
  <c r="R265" i="1"/>
  <c r="R267" i="14"/>
  <c r="Q267" i="14"/>
  <c r="Q99" i="14"/>
  <c r="R97" i="1"/>
  <c r="R99" i="14"/>
  <c r="R351" i="1"/>
  <c r="R353" i="14" s="1"/>
  <c r="Q353" i="14"/>
  <c r="Q64" i="14"/>
  <c r="R62" i="1"/>
  <c r="R64" i="14"/>
  <c r="Q216" i="14"/>
  <c r="R214" i="1"/>
  <c r="R216" i="14"/>
  <c r="Q173" i="14"/>
  <c r="R171" i="1"/>
  <c r="R173" i="14"/>
  <c r="R26" i="1"/>
  <c r="R28" i="14"/>
  <c r="Q28" i="14"/>
  <c r="R343" i="1"/>
  <c r="R345" i="14"/>
  <c r="Q345" i="14"/>
  <c r="Q168" i="14"/>
  <c r="R166" i="1"/>
  <c r="R168" i="14" s="1"/>
  <c r="Q304" i="14"/>
  <c r="R302" i="1"/>
  <c r="R304" i="14"/>
  <c r="Q125" i="14"/>
  <c r="R123" i="1"/>
  <c r="R125" i="14" s="1"/>
  <c r="Q92" i="14"/>
  <c r="R90" i="1"/>
  <c r="R92" i="14" s="1"/>
  <c r="R195" i="1"/>
  <c r="R197" i="14" s="1"/>
  <c r="Q197" i="14"/>
  <c r="Q196" i="14"/>
  <c r="R194" i="1"/>
  <c r="R196" i="14"/>
  <c r="R179" i="1"/>
  <c r="R181" i="14" s="1"/>
  <c r="Q181" i="14"/>
  <c r="R243" i="1"/>
  <c r="R245" i="14"/>
  <c r="Q245" i="14"/>
  <c r="Q190" i="14"/>
  <c r="R188" i="1"/>
  <c r="R190" i="14"/>
  <c r="R285" i="1"/>
  <c r="R287" i="14"/>
  <c r="Q287" i="14"/>
  <c r="Q31" i="14"/>
  <c r="R29" i="1"/>
  <c r="R31" i="14" s="1"/>
  <c r="Q134" i="14"/>
  <c r="R132" i="1"/>
  <c r="R134" i="14"/>
  <c r="R229" i="1"/>
  <c r="R231" i="14"/>
  <c r="Q231" i="14"/>
  <c r="R344" i="1"/>
  <c r="R346" i="14"/>
  <c r="Q346" i="14"/>
  <c r="R216" i="1"/>
  <c r="R218" i="14"/>
  <c r="Q218" i="14"/>
  <c r="Q90" i="14"/>
  <c r="R88" i="1"/>
  <c r="R90" i="14"/>
  <c r="R241" i="1"/>
  <c r="R243" i="14" s="1"/>
  <c r="Q243" i="14"/>
  <c r="Q115" i="14"/>
  <c r="R113" i="1"/>
  <c r="R115" i="14"/>
  <c r="Q33" i="14"/>
  <c r="R31" i="1"/>
  <c r="R33" i="14"/>
  <c r="Q161" i="14"/>
  <c r="R159" i="1"/>
  <c r="R161" i="14"/>
  <c r="R287" i="1"/>
  <c r="R289" i="14"/>
  <c r="Q289" i="14"/>
  <c r="R30" i="1"/>
  <c r="R32" i="14"/>
  <c r="Q32" i="14"/>
  <c r="Q160" i="14"/>
  <c r="R158" i="1"/>
  <c r="R160" i="14" s="1"/>
  <c r="R294" i="1"/>
  <c r="R296" i="14" s="1"/>
  <c r="Q296" i="14"/>
  <c r="R155" i="1"/>
  <c r="R157" i="14" s="1"/>
  <c r="Q157" i="14"/>
  <c r="Q133" i="14"/>
  <c r="R131" i="1"/>
  <c r="R133" i="14"/>
  <c r="Q292" i="14"/>
  <c r="R290" i="1"/>
  <c r="R292" i="14"/>
  <c r="Q340" i="14"/>
  <c r="R338" i="1"/>
  <c r="R340" i="14"/>
  <c r="R178" i="1"/>
  <c r="R180" i="14"/>
  <c r="Q180" i="14"/>
  <c r="Q127" i="14"/>
  <c r="R125" i="1"/>
  <c r="R127" i="14" s="1"/>
  <c r="R247" i="1"/>
  <c r="R249" i="14"/>
  <c r="Q249" i="14"/>
  <c r="Q46" i="14"/>
  <c r="R44" i="1"/>
  <c r="R46" i="14"/>
  <c r="R232" i="1"/>
  <c r="R234" i="14" s="1"/>
  <c r="Q234" i="14"/>
  <c r="R129" i="1"/>
  <c r="R131" i="14" s="1"/>
  <c r="Q131" i="14"/>
  <c r="Q93" i="14"/>
  <c r="R91" i="1"/>
  <c r="R93" i="14"/>
  <c r="R253" i="1"/>
  <c r="R255" i="14"/>
  <c r="Q255" i="14"/>
  <c r="R207" i="1"/>
  <c r="R209" i="14"/>
  <c r="Q209" i="14"/>
  <c r="Q241" i="14"/>
  <c r="R239" i="1"/>
  <c r="R241" i="14" s="1"/>
  <c r="Q350" i="14"/>
  <c r="R348" i="1"/>
  <c r="R350" i="14" s="1"/>
  <c r="Q302" i="14"/>
  <c r="R300" i="1"/>
  <c r="R302" i="14"/>
  <c r="R320" i="1"/>
  <c r="R322" i="14" s="1"/>
  <c r="Q322" i="14"/>
  <c r="Q163" i="14"/>
  <c r="R161" i="1"/>
  <c r="R163" i="14"/>
  <c r="Q189" i="14"/>
  <c r="R187" i="1"/>
  <c r="R189" i="14"/>
  <c r="Q294" i="14"/>
  <c r="R292" i="1"/>
  <c r="R294" i="14" s="1"/>
  <c r="R48" i="1"/>
  <c r="R50" i="14"/>
  <c r="Q50" i="14"/>
  <c r="Q129" i="14"/>
  <c r="R127" i="1"/>
  <c r="R129" i="14" s="1"/>
  <c r="Q152" i="14"/>
  <c r="R150" i="1"/>
  <c r="R152" i="14" s="1"/>
  <c r="R313" i="1"/>
  <c r="R315" i="14" s="1"/>
  <c r="Q315" i="14"/>
  <c r="Q139" i="14"/>
  <c r="R137" i="1"/>
  <c r="R139" i="14"/>
  <c r="Q24" i="14"/>
  <c r="R22" i="1"/>
  <c r="R24" i="14"/>
  <c r="R286" i="1"/>
  <c r="R288" i="14"/>
  <c r="Q288" i="14"/>
  <c r="Q351" i="14"/>
  <c r="R349" i="1"/>
  <c r="R351" i="14"/>
  <c r="R196" i="1"/>
  <c r="R198" i="14"/>
  <c r="Q198" i="14"/>
  <c r="R37" i="1"/>
  <c r="R39" i="14"/>
  <c r="Q39" i="14"/>
  <c r="Q122" i="14"/>
  <c r="R120" i="1"/>
  <c r="R122" i="14" s="1"/>
  <c r="R273" i="1"/>
  <c r="R275" i="14" s="1"/>
  <c r="Q275" i="14"/>
  <c r="R17" i="1"/>
  <c r="R19" i="14" s="1"/>
  <c r="Q19" i="14"/>
  <c r="Q265" i="14"/>
  <c r="R263" i="1"/>
  <c r="R265" i="14"/>
  <c r="R14" i="1"/>
  <c r="R16" i="14"/>
  <c r="Q16" i="14"/>
  <c r="Q280" i="14"/>
  <c r="R278" i="1"/>
  <c r="R280" i="14"/>
  <c r="R95" i="1"/>
  <c r="R97" i="14"/>
  <c r="Q97" i="14"/>
  <c r="Q349" i="14"/>
  <c r="R347" i="1"/>
  <c r="R349" i="14" s="1"/>
  <c r="R45" i="1"/>
  <c r="R47" i="14" s="1"/>
  <c r="Q47" i="14"/>
  <c r="Q201" i="14"/>
  <c r="R199" i="1"/>
  <c r="R201" i="14"/>
  <c r="Q348" i="14"/>
  <c r="R346" i="1"/>
  <c r="R348" i="14"/>
  <c r="Q343" i="14"/>
  <c r="R341" i="1"/>
  <c r="R343" i="14"/>
  <c r="R43" i="1"/>
  <c r="R45" i="14"/>
  <c r="Q45" i="14"/>
  <c r="R28" i="1"/>
  <c r="R30" i="14"/>
  <c r="Q30" i="14"/>
  <c r="R64" i="1"/>
  <c r="R66" i="14"/>
  <c r="Q66" i="14"/>
  <c r="R121" i="1"/>
  <c r="R123" i="14"/>
  <c r="Q123" i="14"/>
  <c r="Q184" i="14"/>
  <c r="R182" i="1"/>
  <c r="R184" i="14" s="1"/>
  <c r="R362" i="1"/>
  <c r="R364" i="14" s="1"/>
  <c r="Q364" i="14"/>
  <c r="R51" i="1"/>
  <c r="R53" i="14" s="1"/>
  <c r="Q53" i="14"/>
  <c r="Q342" i="14"/>
  <c r="R340" i="1"/>
  <c r="R342" i="14"/>
  <c r="Q10" i="14"/>
  <c r="R8" i="1"/>
  <c r="R10" i="14"/>
  <c r="R65" i="1"/>
  <c r="R67" i="14"/>
  <c r="Q67" i="14"/>
  <c r="Q224" i="14"/>
  <c r="R222" i="1"/>
  <c r="R224" i="14" s="1"/>
  <c r="R19" i="1"/>
  <c r="R21" i="14"/>
  <c r="Q21" i="14"/>
  <c r="Q110" i="14"/>
  <c r="R108" i="1"/>
  <c r="R110" i="14" s="1"/>
  <c r="Q207" i="14"/>
  <c r="R205" i="1"/>
  <c r="R207" i="14"/>
  <c r="R192" i="1"/>
  <c r="R194" i="14" s="1"/>
  <c r="Q194" i="14"/>
  <c r="Q251" i="14"/>
  <c r="R249" i="1"/>
  <c r="R251" i="14"/>
  <c r="Q65" i="14"/>
  <c r="R63" i="1"/>
  <c r="R65" i="14"/>
  <c r="Q305" i="14"/>
  <c r="R303" i="1"/>
  <c r="R305" i="14" s="1"/>
  <c r="Q96" i="14"/>
  <c r="R94" i="1"/>
  <c r="R96" i="14" s="1"/>
  <c r="Q260" i="14"/>
  <c r="R258" i="1"/>
  <c r="R260" i="14" s="1"/>
  <c r="Q94" i="14"/>
  <c r="R92" i="1"/>
  <c r="R94" i="14" s="1"/>
  <c r="Q191" i="14"/>
  <c r="R189" i="1"/>
  <c r="R191" i="14"/>
  <c r="Q214" i="14"/>
  <c r="R212" i="1"/>
  <c r="R214" i="14"/>
  <c r="R117" i="1"/>
  <c r="R119" i="14" s="1"/>
  <c r="Q119" i="14"/>
  <c r="R176" i="1"/>
  <c r="R178" i="14"/>
  <c r="Q178" i="14"/>
  <c r="R297" i="1"/>
  <c r="R299" i="14"/>
  <c r="Q299" i="14"/>
  <c r="R183" i="1"/>
  <c r="R185" i="14"/>
  <c r="Q185" i="14"/>
  <c r="Q56" i="14"/>
  <c r="R54" i="1"/>
  <c r="R56" i="14" s="1"/>
  <c r="Q220" i="14"/>
  <c r="R218" i="1"/>
  <c r="R220" i="14" s="1"/>
  <c r="Q324" i="14"/>
  <c r="R322" i="1"/>
  <c r="R324" i="14"/>
  <c r="R84" i="1"/>
  <c r="R86" i="14" s="1"/>
  <c r="Q86" i="14"/>
  <c r="R181" i="1"/>
  <c r="R183" i="14" s="1"/>
  <c r="Q183" i="14"/>
  <c r="Q170" i="14"/>
  <c r="R168" i="1"/>
  <c r="R170" i="14"/>
  <c r="R321" i="1"/>
  <c r="R323" i="14"/>
  <c r="Q323" i="14"/>
  <c r="R89" i="1"/>
  <c r="R91" i="14"/>
  <c r="Q91" i="14"/>
  <c r="R255" i="1"/>
  <c r="R257" i="14"/>
  <c r="Q257" i="14"/>
  <c r="Q40" i="14"/>
  <c r="R38" i="1"/>
  <c r="R40" i="14" s="1"/>
  <c r="R270" i="1"/>
  <c r="R272" i="14" s="1"/>
  <c r="Q272" i="14"/>
  <c r="Q172" i="14"/>
  <c r="R170" i="1"/>
  <c r="R172" i="14"/>
  <c r="Q277" i="14"/>
  <c r="R275" i="1"/>
  <c r="R277" i="14"/>
  <c r="R156" i="1"/>
  <c r="R158" i="14"/>
  <c r="Q158" i="14"/>
  <c r="Q63" i="14"/>
  <c r="R61" i="1"/>
  <c r="R63" i="14" s="1"/>
  <c r="R308" i="1"/>
  <c r="R310" i="14"/>
  <c r="Q310" i="14"/>
  <c r="Q135" i="14"/>
  <c r="R133" i="1"/>
  <c r="R135" i="14" s="1"/>
  <c r="Q290" i="14"/>
  <c r="R288" i="1"/>
  <c r="R290" i="14" s="1"/>
  <c r="R112" i="1"/>
  <c r="R114" i="14" s="1"/>
  <c r="Q114" i="14"/>
  <c r="R225" i="1"/>
  <c r="R227" i="14" s="1"/>
  <c r="Q227" i="14"/>
  <c r="Q59" i="14"/>
  <c r="R57" i="1"/>
  <c r="R59" i="14"/>
  <c r="R78" i="1"/>
  <c r="R80" i="14"/>
  <c r="Q80" i="14"/>
  <c r="Q240" i="14"/>
  <c r="R238" i="1"/>
  <c r="R240" i="14"/>
  <c r="Q25" i="14"/>
  <c r="R23" i="1"/>
  <c r="R25" i="14" s="1"/>
  <c r="Q221" i="14"/>
  <c r="R219" i="1"/>
  <c r="R221" i="14" s="1"/>
  <c r="Q76" i="14"/>
  <c r="R74" i="1"/>
  <c r="R76" i="14" s="1"/>
  <c r="Q165" i="14"/>
  <c r="R163" i="1"/>
  <c r="R165" i="14"/>
  <c r="R354" i="1"/>
  <c r="R356" i="14" s="1"/>
  <c r="Q356" i="14"/>
  <c r="R359" i="1"/>
  <c r="R361" i="14" s="1"/>
  <c r="Q361" i="14"/>
  <c r="R206" i="1"/>
  <c r="R208" i="14"/>
  <c r="Q208" i="14"/>
  <c r="R235" i="1"/>
  <c r="R237" i="14"/>
  <c r="Q237" i="14"/>
  <c r="Q204" i="14"/>
  <c r="R202" i="1"/>
  <c r="R204" i="14" s="1"/>
  <c r="R259" i="1"/>
  <c r="R261" i="14"/>
  <c r="Q261" i="14"/>
  <c r="R323" i="1"/>
  <c r="R325" i="14"/>
  <c r="Q325" i="14"/>
  <c r="Q164" i="14"/>
  <c r="R162" i="1"/>
  <c r="R164" i="14"/>
  <c r="Q149" i="14"/>
  <c r="R147" i="1"/>
  <c r="R149" i="14"/>
  <c r="R124" i="1"/>
  <c r="R126" i="14" s="1"/>
  <c r="Q126" i="14"/>
  <c r="Q223" i="14"/>
  <c r="R221" i="1"/>
  <c r="R223" i="14"/>
  <c r="Q326" i="14"/>
  <c r="R324" i="1"/>
  <c r="R326" i="14"/>
  <c r="Q70" i="14"/>
  <c r="R68" i="1"/>
  <c r="R70" i="14" s="1"/>
  <c r="Q167" i="14"/>
  <c r="R165" i="1"/>
  <c r="R167" i="14" s="1"/>
  <c r="Q314" i="14"/>
  <c r="R312" i="1"/>
  <c r="R314" i="14" s="1"/>
  <c r="Q186" i="14"/>
  <c r="R184" i="1"/>
  <c r="R186" i="14"/>
  <c r="Q58" i="14"/>
  <c r="R56" i="1"/>
  <c r="R58" i="14"/>
  <c r="Q339" i="14"/>
  <c r="R337" i="1"/>
  <c r="R339" i="14"/>
  <c r="R209" i="1"/>
  <c r="R211" i="14"/>
  <c r="Q211" i="14"/>
  <c r="Q83" i="14"/>
  <c r="R81" i="1"/>
  <c r="R83" i="14" s="1"/>
  <c r="R79" i="1"/>
  <c r="R81" i="14"/>
  <c r="Q81" i="14"/>
  <c r="R191" i="1"/>
  <c r="R193" i="14"/>
  <c r="Q193" i="14"/>
  <c r="R311" i="1"/>
  <c r="R313" i="14" s="1"/>
  <c r="Q313" i="14"/>
  <c r="Q88" i="14"/>
  <c r="R86" i="1"/>
  <c r="R88" i="14"/>
  <c r="R174" i="1"/>
  <c r="R176" i="14" s="1"/>
  <c r="Q176" i="14"/>
  <c r="Q336" i="14"/>
  <c r="R334" i="1"/>
  <c r="R336" i="14"/>
  <c r="R267" i="1"/>
  <c r="R269" i="14"/>
  <c r="Q269" i="14"/>
  <c r="Q12" i="14"/>
  <c r="R10" i="1"/>
  <c r="R12" i="14"/>
  <c r="Q68" i="14"/>
  <c r="R66" i="1"/>
  <c r="R68" i="14" s="1"/>
  <c r="Q213" i="14"/>
  <c r="R211" i="1"/>
  <c r="R213" i="14" s="1"/>
  <c r="Q244" i="14"/>
  <c r="R242" i="1"/>
  <c r="R244" i="14" s="1"/>
  <c r="Q9" i="14"/>
  <c r="R7" i="1"/>
  <c r="R9" i="14"/>
  <c r="Q195" i="14"/>
  <c r="R193" i="1"/>
  <c r="R195" i="14"/>
  <c r="Q362" i="14"/>
  <c r="R360" i="1"/>
  <c r="R362" i="14"/>
  <c r="R304" i="1"/>
  <c r="R306" i="14"/>
  <c r="Q306" i="14"/>
  <c r="Q44" i="14"/>
  <c r="R42" i="1"/>
  <c r="R44" i="14"/>
  <c r="Q246" i="14"/>
  <c r="R244" i="1"/>
  <c r="R246" i="14" s="1"/>
  <c r="R352" i="1"/>
  <c r="R354" i="14" s="1"/>
  <c r="Q354" i="14"/>
  <c r="Q107" i="14"/>
  <c r="R105" i="1"/>
  <c r="R107" i="14" s="1"/>
  <c r="R350" i="1"/>
  <c r="R352" i="14" s="1"/>
  <c r="Q352" i="14"/>
  <c r="Q273" i="14"/>
  <c r="R271" i="1"/>
  <c r="R273" i="14"/>
  <c r="R39" i="1"/>
  <c r="R41" i="14" s="1"/>
  <c r="Q41" i="14"/>
  <c r="Q203" i="14"/>
  <c r="R201" i="1"/>
  <c r="R203" i="14"/>
  <c r="R342" i="1"/>
  <c r="R344" i="14"/>
  <c r="Q344" i="14"/>
  <c r="R332" i="1"/>
  <c r="R334" i="14"/>
  <c r="Q334" i="14"/>
  <c r="R237" i="1"/>
  <c r="R239" i="14"/>
  <c r="Q239" i="14"/>
  <c r="Q200" i="14"/>
  <c r="R198" i="1"/>
  <c r="R200" i="14" s="1"/>
  <c r="R139" i="1"/>
  <c r="R141" i="14" s="1"/>
  <c r="Q141" i="14"/>
  <c r="R291" i="1"/>
  <c r="R293" i="14" s="1"/>
  <c r="Q293" i="14"/>
  <c r="Q329" i="14"/>
  <c r="R327" i="1"/>
  <c r="R329" i="14"/>
  <c r="Q212" i="14"/>
  <c r="R210" i="1"/>
  <c r="R212" i="14"/>
  <c r="R252" i="1"/>
  <c r="R254" i="14"/>
  <c r="Q254" i="14"/>
  <c r="Q95" i="14"/>
  <c r="R93" i="1"/>
  <c r="R95" i="14" s="1"/>
  <c r="Q295" i="14"/>
  <c r="R293" i="1"/>
  <c r="R295" i="14" s="1"/>
  <c r="R248" i="1"/>
  <c r="R250" i="14"/>
  <c r="Q250" i="14"/>
  <c r="Q147" i="14"/>
  <c r="R145" i="1"/>
  <c r="R147" i="14"/>
  <c r="R143" i="1"/>
  <c r="R145" i="14" s="1"/>
  <c r="Q145" i="14"/>
  <c r="R142" i="1"/>
  <c r="R144" i="14" s="1"/>
  <c r="Q144" i="14"/>
  <c r="Q347" i="14"/>
  <c r="R345" i="1"/>
  <c r="R347" i="14" s="1"/>
  <c r="R167" i="1"/>
  <c r="R169" i="14"/>
  <c r="Q169" i="14"/>
  <c r="R266" i="1"/>
  <c r="R268" i="14"/>
  <c r="Q268" i="14"/>
  <c r="R284" i="1"/>
  <c r="R286" i="14" s="1"/>
  <c r="Q286" i="14"/>
  <c r="R245" i="1"/>
  <c r="R247" i="14" s="1"/>
  <c r="Q247" i="14"/>
  <c r="Q291" i="14"/>
  <c r="R289" i="1"/>
  <c r="R291" i="14"/>
  <c r="R279" i="1"/>
  <c r="R281" i="14"/>
  <c r="Q281" i="14"/>
  <c r="R99" i="1"/>
  <c r="R101" i="14" s="1"/>
  <c r="Q101" i="14"/>
  <c r="Q23" i="14"/>
  <c r="R21" i="1"/>
  <c r="R23" i="14"/>
  <c r="Q136" i="14"/>
  <c r="R134" i="1"/>
  <c r="R136" i="14" s="1"/>
  <c r="R67" i="1"/>
  <c r="R69" i="14"/>
  <c r="Q69" i="14"/>
  <c r="R116" i="1"/>
  <c r="R118" i="14"/>
  <c r="Q118" i="14"/>
  <c r="R47" i="1"/>
  <c r="R49" i="14" s="1"/>
  <c r="Q49" i="14"/>
  <c r="Q253" i="14"/>
  <c r="R251" i="1"/>
  <c r="R253" i="14"/>
  <c r="R172" i="1"/>
  <c r="R174" i="14" s="1"/>
  <c r="Q174" i="14"/>
  <c r="R20" i="1"/>
  <c r="R22" i="14" s="1"/>
  <c r="Q22" i="14"/>
  <c r="Q153" i="14"/>
  <c r="R151" i="1"/>
  <c r="R153" i="14" s="1"/>
  <c r="R326" i="1"/>
  <c r="R328" i="14" s="1"/>
  <c r="Q328" i="14"/>
  <c r="Q61" i="14"/>
  <c r="R59" i="1"/>
  <c r="R61" i="14" s="1"/>
  <c r="R12" i="1"/>
  <c r="R14" i="14"/>
  <c r="Q14" i="14"/>
  <c r="Q111" i="14"/>
  <c r="R109" i="1"/>
  <c r="R111" i="14" s="1"/>
  <c r="Q327" i="14"/>
  <c r="R325" i="1"/>
  <c r="R327" i="14"/>
  <c r="R128" i="1"/>
  <c r="R130" i="14"/>
  <c r="Q130" i="14"/>
  <c r="Q171" i="14"/>
  <c r="R169" i="1"/>
  <c r="R171" i="14"/>
  <c r="R103" i="1"/>
  <c r="R105" i="14"/>
  <c r="Q105" i="14"/>
  <c r="Q256" i="14"/>
  <c r="R254" i="1"/>
  <c r="R256" i="14"/>
  <c r="Q13" i="14"/>
  <c r="R11" i="1"/>
  <c r="R13" i="14" s="1"/>
  <c r="Q79" i="14"/>
  <c r="R77" i="1"/>
  <c r="R79" i="14" s="1"/>
  <c r="Q38" i="14"/>
  <c r="R36" i="1"/>
  <c r="R38" i="14" s="1"/>
  <c r="Q98" i="14"/>
  <c r="R96" i="1"/>
  <c r="R98" i="14"/>
  <c r="R233" i="1"/>
  <c r="R235" i="14" s="1"/>
  <c r="Q235" i="14"/>
  <c r="R231" i="1"/>
  <c r="R233" i="14" s="1"/>
  <c r="Q233" i="14"/>
  <c r="Q264" i="14"/>
  <c r="R262" i="1"/>
  <c r="R264" i="14"/>
  <c r="Q89" i="14"/>
  <c r="R87" i="1"/>
  <c r="R89" i="14" s="1"/>
  <c r="R69" i="1"/>
  <c r="R71" i="14"/>
  <c r="Q71" i="14"/>
  <c r="Q338" i="14"/>
  <c r="R336" i="1"/>
  <c r="R338" i="14" s="1"/>
  <c r="Q106" i="14"/>
  <c r="R104" i="1"/>
  <c r="R106" i="14" s="1"/>
  <c r="Q259" i="14"/>
  <c r="R257" i="1"/>
  <c r="R259" i="14"/>
  <c r="R33" i="1"/>
  <c r="R35" i="14"/>
  <c r="Q35" i="14"/>
  <c r="R110" i="1"/>
  <c r="R112" i="14" s="1"/>
  <c r="Q112" i="14"/>
  <c r="Q312" i="14"/>
  <c r="R310" i="1"/>
  <c r="R312" i="14"/>
  <c r="Q205" i="14"/>
  <c r="R203" i="1"/>
  <c r="R205" i="14" s="1"/>
  <c r="R250" i="1"/>
  <c r="R252" i="14"/>
  <c r="Q252" i="14"/>
  <c r="R115" i="1"/>
  <c r="R117" i="14"/>
  <c r="Q117" i="14"/>
  <c r="R76" i="1"/>
  <c r="R78" i="14" s="1"/>
  <c r="Q78" i="14"/>
  <c r="R317" i="1"/>
  <c r="R319" i="14" s="1"/>
  <c r="Q319" i="14"/>
  <c r="R228" i="1"/>
  <c r="R230" i="14"/>
  <c r="Q230" i="14"/>
  <c r="R53" i="1"/>
  <c r="R55" i="14" s="1"/>
  <c r="Q55" i="14"/>
  <c r="Q242" i="14"/>
  <c r="R240" i="1"/>
  <c r="R242" i="14"/>
  <c r="R72" i="1"/>
  <c r="R74" i="14"/>
  <c r="Q74" i="14"/>
  <c r="Q355" i="14"/>
  <c r="R353" i="1"/>
  <c r="R355" i="14" s="1"/>
  <c r="R185" i="1"/>
  <c r="R187" i="14"/>
  <c r="Q187" i="14"/>
  <c r="Q11" i="14"/>
  <c r="R9" i="1"/>
  <c r="R11" i="14" s="1"/>
  <c r="Q120" i="14"/>
  <c r="R118" i="1"/>
  <c r="R120" i="14" s="1"/>
  <c r="Q109" i="14"/>
  <c r="R107" i="1"/>
  <c r="R109" i="14" s="1"/>
  <c r="Q188" i="14"/>
  <c r="R186" i="1"/>
  <c r="R188" i="14"/>
  <c r="Q229" i="14"/>
  <c r="R227" i="1"/>
  <c r="R229" i="14"/>
  <c r="R295" i="1"/>
  <c r="R297" i="14" s="1"/>
  <c r="Q297" i="14"/>
  <c r="R70" i="1"/>
  <c r="R72" i="14"/>
  <c r="Q72" i="14"/>
  <c r="Q248" i="14"/>
  <c r="R246" i="1"/>
  <c r="R248" i="14"/>
  <c r="Q317" i="14"/>
  <c r="R315" i="1"/>
  <c r="R317" i="14" s="1"/>
  <c r="Q316" i="14"/>
  <c r="R314" i="1"/>
  <c r="R316" i="14" s="1"/>
  <c r="Q357" i="14"/>
  <c r="R355" i="1"/>
  <c r="R357" i="14"/>
  <c r="Q341" i="14"/>
  <c r="R339" i="1"/>
  <c r="R341" i="14"/>
  <c r="Q20" i="14"/>
  <c r="R18" i="1"/>
  <c r="R20" i="14" s="1"/>
  <c r="R316" i="1"/>
  <c r="R318" i="14"/>
  <c r="Q318" i="14"/>
  <c r="Q62" i="14"/>
  <c r="R60" i="1"/>
  <c r="R62" i="14"/>
  <c r="Q159" i="14"/>
  <c r="R157" i="1"/>
  <c r="R159" i="14" s="1"/>
  <c r="Q262" i="14"/>
  <c r="R260" i="1"/>
  <c r="R262" i="14" s="1"/>
  <c r="R357" i="1"/>
  <c r="R359" i="14" s="1"/>
  <c r="Q359" i="14"/>
  <c r="Q103" i="14"/>
  <c r="R101" i="1"/>
  <c r="R103" i="14"/>
  <c r="R280" i="1"/>
  <c r="R282" i="14" s="1"/>
  <c r="Q282" i="14"/>
  <c r="Q154" i="14"/>
  <c r="R152" i="1"/>
  <c r="R154" i="14"/>
  <c r="Q26" i="14"/>
  <c r="R24" i="1"/>
  <c r="R26" i="14"/>
  <c r="Q307" i="14"/>
  <c r="R305" i="1"/>
  <c r="R307" i="14"/>
  <c r="R177" i="1"/>
  <c r="R179" i="14"/>
  <c r="Q179" i="14"/>
  <c r="Q51" i="14"/>
  <c r="R49" i="1"/>
  <c r="R51" i="14" s="1"/>
  <c r="Q113" i="14"/>
  <c r="R111" i="1"/>
  <c r="R113" i="14"/>
  <c r="R215" i="1"/>
  <c r="R217" i="14"/>
  <c r="Q217" i="14"/>
  <c r="R335" i="1"/>
  <c r="R337" i="14" s="1"/>
  <c r="Q337" i="14"/>
  <c r="Q104" i="14"/>
  <c r="R102" i="1"/>
  <c r="R104" i="14"/>
  <c r="Q192" i="14"/>
  <c r="R190" i="1"/>
  <c r="R192" i="14" s="1"/>
  <c r="Q360" i="14"/>
  <c r="R358" i="1"/>
  <c r="R360" i="14"/>
  <c r="Q301" i="14"/>
  <c r="R299" i="1"/>
  <c r="R301" i="14" s="1"/>
  <c r="R122" i="1"/>
  <c r="R124" i="14" s="1"/>
  <c r="Q124" i="14"/>
  <c r="Q132" i="14"/>
  <c r="R130" i="1"/>
  <c r="R132" i="14" s="1"/>
  <c r="Q309" i="14"/>
  <c r="R307" i="1"/>
  <c r="R309" i="14"/>
  <c r="Q52" i="14"/>
  <c r="R50" i="1"/>
  <c r="R52" i="14"/>
  <c r="R2" i="1"/>
  <c r="E2" i="14" s="1"/>
  <c r="K3" i="14"/>
  <c r="E3" i="13"/>
  <c r="B4" i="14"/>
  <c r="G18" i="13"/>
  <c r="G25" i="14"/>
  <c r="E2" i="13"/>
  <c r="R164" i="1" l="1"/>
  <c r="R166" i="14" s="1"/>
  <c r="Q219" i="14"/>
  <c r="H241" i="14"/>
  <c r="H209" i="14"/>
  <c r="H177" i="14"/>
  <c r="H145" i="14"/>
  <c r="H113" i="14"/>
  <c r="H81" i="14"/>
  <c r="H49" i="14"/>
  <c r="H222" i="14"/>
  <c r="H190" i="14"/>
  <c r="H158" i="14"/>
  <c r="H126" i="14"/>
  <c r="H94" i="14"/>
  <c r="H62" i="14"/>
  <c r="H76" i="14"/>
  <c r="H108" i="14"/>
  <c r="H140" i="14"/>
  <c r="H172" i="14"/>
  <c r="H204" i="14"/>
  <c r="H236" i="14"/>
  <c r="H63" i="14"/>
  <c r="H95" i="14"/>
  <c r="H127" i="14"/>
  <c r="H159" i="14"/>
  <c r="H191" i="14"/>
  <c r="H223" i="14"/>
  <c r="H311" i="14"/>
  <c r="H225" i="14"/>
  <c r="H193" i="14"/>
  <c r="H161" i="14"/>
  <c r="H129" i="14"/>
  <c r="H97" i="14"/>
  <c r="H65" i="14"/>
  <c r="H238" i="14"/>
  <c r="H206" i="14"/>
  <c r="H174" i="14"/>
  <c r="H142" i="14"/>
  <c r="H110" i="14"/>
  <c r="H78" i="14"/>
  <c r="H60" i="14"/>
  <c r="H92" i="14"/>
  <c r="H124" i="14"/>
  <c r="H156" i="14"/>
  <c r="H188" i="14"/>
  <c r="H220" i="14"/>
  <c r="H252" i="14"/>
  <c r="H79" i="14"/>
  <c r="H111" i="14"/>
  <c r="H143" i="14"/>
  <c r="H175" i="14"/>
  <c r="H207" i="14"/>
  <c r="H239" i="14"/>
  <c r="H253" i="14"/>
  <c r="H221" i="14"/>
  <c r="H189" i="14"/>
  <c r="H157" i="14"/>
  <c r="H125" i="14"/>
  <c r="H93" i="14"/>
  <c r="H61" i="14"/>
  <c r="H234" i="14"/>
  <c r="H202" i="14"/>
  <c r="H170" i="14"/>
  <c r="H138" i="14"/>
  <c r="H249" i="14"/>
  <c r="H217" i="14"/>
  <c r="H185" i="14"/>
  <c r="H153" i="14"/>
  <c r="H121" i="14"/>
  <c r="H89" i="14"/>
  <c r="H57" i="14"/>
  <c r="H230" i="14"/>
  <c r="H198" i="14"/>
  <c r="H166" i="14"/>
  <c r="H134" i="14"/>
  <c r="H102" i="14"/>
  <c r="H70" i="14"/>
  <c r="H201" i="14"/>
  <c r="H137" i="14"/>
  <c r="H73" i="14"/>
  <c r="H214" i="14"/>
  <c r="H150" i="14"/>
  <c r="H90" i="14"/>
  <c r="H64" i="14"/>
  <c r="H104" i="14"/>
  <c r="H148" i="14"/>
  <c r="H192" i="14"/>
  <c r="H232" i="14"/>
  <c r="H71" i="14"/>
  <c r="H115" i="14"/>
  <c r="H155" i="14"/>
  <c r="H199" i="14"/>
  <c r="H243" i="14"/>
  <c r="H18" i="14"/>
  <c r="H34" i="14"/>
  <c r="H361" i="14"/>
  <c r="H329" i="14"/>
  <c r="H266" i="14"/>
  <c r="H298" i="14"/>
  <c r="H273" i="14"/>
  <c r="H305" i="14"/>
  <c r="H340" i="14"/>
  <c r="H9" i="14"/>
  <c r="H25" i="14"/>
  <c r="H41" i="14"/>
  <c r="H347" i="14"/>
  <c r="H315" i="14"/>
  <c r="H284" i="14"/>
  <c r="H259" i="14"/>
  <c r="H291" i="14"/>
  <c r="H350" i="14"/>
  <c r="H318" i="14"/>
  <c r="H245" i="14"/>
  <c r="H181" i="14"/>
  <c r="H117" i="14"/>
  <c r="H53" i="14"/>
  <c r="H194" i="14"/>
  <c r="H130" i="14"/>
  <c r="H82" i="14"/>
  <c r="H72" i="14"/>
  <c r="H116" i="14"/>
  <c r="H160" i="14"/>
  <c r="H200" i="14"/>
  <c r="H244" i="14"/>
  <c r="H83" i="14"/>
  <c r="H123" i="14"/>
  <c r="H167" i="14"/>
  <c r="H211" i="14"/>
  <c r="H251" i="14"/>
  <c r="H22" i="14"/>
  <c r="H38" i="14"/>
  <c r="H353" i="14"/>
  <c r="H321" i="14"/>
  <c r="H274" i="14"/>
  <c r="H306" i="14"/>
  <c r="H281" i="14"/>
  <c r="H364" i="14"/>
  <c r="H332" i="14"/>
  <c r="H13" i="14"/>
  <c r="H29" i="14"/>
  <c r="H45" i="14"/>
  <c r="H339" i="14"/>
  <c r="H260" i="14"/>
  <c r="H292" i="14"/>
  <c r="H267" i="14"/>
  <c r="H299" i="14"/>
  <c r="H342" i="14"/>
  <c r="H237" i="14"/>
  <c r="H173" i="14"/>
  <c r="H109" i="14"/>
  <c r="H250" i="14"/>
  <c r="H186" i="14"/>
  <c r="H122" i="14"/>
  <c r="H74" i="14"/>
  <c r="H80" i="14"/>
  <c r="H120" i="14"/>
  <c r="H164" i="14"/>
  <c r="H208" i="14"/>
  <c r="H248" i="14"/>
  <c r="H87" i="14"/>
  <c r="H131" i="14"/>
  <c r="H171" i="14"/>
  <c r="H215" i="14"/>
  <c r="H24" i="14"/>
  <c r="H40" i="14"/>
  <c r="H349" i="14"/>
  <c r="H317" i="14"/>
  <c r="H278" i="14"/>
  <c r="H310" i="14"/>
  <c r="H285" i="14"/>
  <c r="H360" i="14"/>
  <c r="H328" i="14"/>
  <c r="H14" i="14"/>
  <c r="H31" i="14"/>
  <c r="H47" i="14"/>
  <c r="H335" i="14"/>
  <c r="H264" i="14"/>
  <c r="H296" i="14"/>
  <c r="H271" i="14"/>
  <c r="H303" i="14"/>
  <c r="H338" i="14"/>
  <c r="H233" i="14"/>
  <c r="H169" i="14"/>
  <c r="H105" i="14"/>
  <c r="H246" i="14"/>
  <c r="H182" i="14"/>
  <c r="H118" i="14"/>
  <c r="H66" i="14"/>
  <c r="H84" i="14"/>
  <c r="H128" i="14"/>
  <c r="H168" i="14"/>
  <c r="H212" i="14"/>
  <c r="H51" i="14"/>
  <c r="H91" i="14"/>
  <c r="H135" i="14"/>
  <c r="H179" i="14"/>
  <c r="H219" i="14"/>
  <c r="H10" i="14"/>
  <c r="H26" i="14"/>
  <c r="H42" i="14"/>
  <c r="H345" i="14"/>
  <c r="H313" i="14"/>
  <c r="H282" i="14"/>
  <c r="H257" i="14"/>
  <c r="H289" i="14"/>
  <c r="H356" i="14"/>
  <c r="H324" i="14"/>
  <c r="H17" i="14"/>
  <c r="H33" i="14"/>
  <c r="H363" i="14"/>
  <c r="H331" i="14"/>
  <c r="H268" i="14"/>
  <c r="H300" i="14"/>
  <c r="H275" i="14"/>
  <c r="H307" i="14"/>
  <c r="H334" i="14"/>
  <c r="H229" i="14"/>
  <c r="H165" i="14"/>
  <c r="H101" i="14"/>
  <c r="H242" i="14"/>
  <c r="H178" i="14"/>
  <c r="H114" i="14"/>
  <c r="H58" i="14"/>
  <c r="H88" i="14"/>
  <c r="H132" i="14"/>
  <c r="H176" i="14"/>
  <c r="H216" i="14"/>
  <c r="H55" i="14"/>
  <c r="H99" i="14"/>
  <c r="H139" i="14"/>
  <c r="H183" i="14"/>
  <c r="H227" i="14"/>
  <c r="H12" i="14"/>
  <c r="H28" i="14"/>
  <c r="H44" i="14"/>
  <c r="H341" i="14"/>
  <c r="H254" i="14"/>
  <c r="H286" i="14"/>
  <c r="H261" i="14"/>
  <c r="H293" i="14"/>
  <c r="H352" i="14"/>
  <c r="H320" i="14"/>
  <c r="H19" i="14"/>
  <c r="H35" i="14"/>
  <c r="H359" i="14"/>
  <c r="H327" i="14"/>
  <c r="H272" i="14"/>
  <c r="H304" i="14"/>
  <c r="H279" i="14"/>
  <c r="H362" i="14"/>
  <c r="H330" i="14"/>
  <c r="H213" i="14"/>
  <c r="H149" i="14"/>
  <c r="H85" i="14"/>
  <c r="H226" i="14"/>
  <c r="H162" i="14"/>
  <c r="H106" i="14"/>
  <c r="H54" i="14"/>
  <c r="H52" i="14"/>
  <c r="H96" i="14"/>
  <c r="H136" i="14"/>
  <c r="H180" i="14"/>
  <c r="H224" i="14"/>
  <c r="H59" i="14"/>
  <c r="H103" i="14"/>
  <c r="H147" i="14"/>
  <c r="H187" i="14"/>
  <c r="H231" i="14"/>
  <c r="H15" i="14"/>
  <c r="H30" i="14"/>
  <c r="H46" i="14"/>
  <c r="H337" i="14"/>
  <c r="H258" i="14"/>
  <c r="H290" i="14"/>
  <c r="H265" i="14"/>
  <c r="H297" i="14"/>
  <c r="H348" i="14"/>
  <c r="H316" i="14"/>
  <c r="H21" i="14"/>
  <c r="H37" i="14"/>
  <c r="H355" i="14"/>
  <c r="H323" i="14"/>
  <c r="H276" i="14"/>
  <c r="H308" i="14"/>
  <c r="H283" i="14"/>
  <c r="H358" i="14"/>
  <c r="H326" i="14"/>
  <c r="J311" i="14"/>
  <c r="J168" i="14"/>
  <c r="J157" i="14"/>
  <c r="J93" i="14"/>
  <c r="J185" i="14"/>
  <c r="J108" i="14"/>
  <c r="J11" i="14"/>
  <c r="J45" i="14"/>
  <c r="J264" i="14"/>
  <c r="J278" i="14"/>
  <c r="J346" i="14"/>
  <c r="J212" i="14"/>
  <c r="J221" i="14"/>
  <c r="J125" i="14"/>
  <c r="J61" i="14"/>
  <c r="J140" i="14"/>
  <c r="J76" i="14"/>
  <c r="J29" i="14"/>
  <c r="J339" i="14"/>
  <c r="J271" i="14"/>
  <c r="J285" i="14"/>
  <c r="J314" i="14"/>
  <c r="J244" i="14"/>
  <c r="J188" i="14"/>
  <c r="J141" i="14"/>
  <c r="J59" i="14"/>
  <c r="J122" i="14"/>
  <c r="J21" i="14"/>
  <c r="J337" i="14"/>
  <c r="J307" i="14"/>
  <c r="J330" i="14"/>
  <c r="J352" i="14"/>
  <c r="J313" i="14"/>
  <c r="J50" i="14"/>
  <c r="J197" i="14"/>
  <c r="J167" i="14"/>
  <c r="J322" i="14"/>
  <c r="J255" i="14"/>
  <c r="J25" i="14"/>
  <c r="J148" i="14"/>
  <c r="J133" i="14"/>
  <c r="J222" i="14"/>
  <c r="J194" i="14"/>
  <c r="J225" i="14"/>
  <c r="J243" i="14"/>
  <c r="J123" i="14"/>
  <c r="J213" i="14"/>
  <c r="J92" i="14"/>
  <c r="J30" i="14"/>
  <c r="J321" i="14"/>
  <c r="J310" i="14"/>
  <c r="J312" i="14"/>
  <c r="J273" i="14"/>
  <c r="J345" i="14"/>
  <c r="J252" i="14"/>
  <c r="J239" i="14"/>
  <c r="J109" i="14"/>
  <c r="J181" i="14"/>
  <c r="J90" i="14"/>
  <c r="J37" i="14"/>
  <c r="J268" i="14"/>
  <c r="J257" i="14"/>
  <c r="J298" i="14"/>
  <c r="J232" i="14"/>
  <c r="J219" i="14"/>
  <c r="J107" i="14"/>
  <c r="J156" i="14"/>
  <c r="J74" i="14"/>
  <c r="J38" i="14"/>
  <c r="J296" i="14"/>
  <c r="J289" i="14"/>
  <c r="J266" i="14"/>
  <c r="J42" i="14"/>
  <c r="J114" i="14"/>
  <c r="J99" i="14"/>
  <c r="J176" i="14"/>
  <c r="J269" i="14"/>
  <c r="J347" i="14"/>
  <c r="J84" i="14"/>
  <c r="J69" i="14"/>
  <c r="J231" i="14"/>
  <c r="J226" i="14"/>
  <c r="J162" i="14"/>
  <c r="J238" i="14"/>
  <c r="J247" i="14"/>
  <c r="J145" i="14"/>
  <c r="J81" i="14"/>
  <c r="J161" i="14"/>
  <c r="J96" i="14"/>
  <c r="J19" i="14"/>
  <c r="J359" i="14"/>
  <c r="J288" i="14"/>
  <c r="J302" i="14"/>
  <c r="J334" i="14"/>
  <c r="J192" i="14"/>
  <c r="J230" i="14"/>
  <c r="J187" i="14"/>
  <c r="J91" i="14"/>
  <c r="J154" i="14"/>
  <c r="J60" i="14"/>
  <c r="J46" i="14"/>
  <c r="J300" i="14"/>
  <c r="J362" i="14"/>
  <c r="J208" i="14"/>
  <c r="J183" i="14"/>
  <c r="J77" i="14"/>
  <c r="J138" i="14"/>
  <c r="J58" i="14"/>
  <c r="J355" i="14"/>
  <c r="J275" i="14"/>
  <c r="J360" i="14"/>
  <c r="N250" i="14"/>
  <c r="N234" i="14"/>
  <c r="N218" i="14"/>
  <c r="N202" i="14"/>
  <c r="N186" i="14"/>
  <c r="N170" i="14"/>
  <c r="N154" i="14"/>
  <c r="N138" i="14"/>
  <c r="N122" i="14"/>
  <c r="N106" i="14"/>
  <c r="N90" i="14"/>
  <c r="N74" i="14"/>
  <c r="N58" i="14"/>
  <c r="N249" i="14"/>
  <c r="N233" i="14"/>
  <c r="N242" i="14"/>
  <c r="N226" i="14"/>
  <c r="N210" i="14"/>
  <c r="N194" i="14"/>
  <c r="N178" i="14"/>
  <c r="N162" i="14"/>
  <c r="N146" i="14"/>
  <c r="N130" i="14"/>
  <c r="N114" i="14"/>
  <c r="N98" i="14"/>
  <c r="N82" i="14"/>
  <c r="N66" i="14"/>
  <c r="N50" i="14"/>
  <c r="N241" i="14"/>
  <c r="N225" i="14"/>
  <c r="N209" i="14"/>
  <c r="N193" i="14"/>
  <c r="N177" i="14"/>
  <c r="N161" i="14"/>
  <c r="N145" i="14"/>
  <c r="N129" i="14"/>
  <c r="N113" i="14"/>
  <c r="N166" i="14"/>
  <c r="N188" i="14"/>
  <c r="N208" i="14"/>
  <c r="N230" i="14"/>
  <c r="N252" i="14"/>
  <c r="K248" i="14"/>
  <c r="K240" i="14"/>
  <c r="K232" i="14"/>
  <c r="K224" i="14"/>
  <c r="K216" i="14"/>
  <c r="K208" i="14"/>
  <c r="K200" i="14"/>
  <c r="K192" i="14"/>
  <c r="K184" i="14"/>
  <c r="K176" i="14"/>
  <c r="K168" i="14"/>
  <c r="K160" i="14"/>
  <c r="K152" i="14"/>
  <c r="K144" i="14"/>
  <c r="K136" i="14"/>
  <c r="K128" i="14"/>
  <c r="K120" i="14"/>
  <c r="K112" i="14"/>
  <c r="K104" i="14"/>
  <c r="K96" i="14"/>
  <c r="K88" i="14"/>
  <c r="K80" i="14"/>
  <c r="K72" i="14"/>
  <c r="K64" i="14"/>
  <c r="K56" i="14"/>
  <c r="K48" i="14"/>
  <c r="K269" i="14"/>
  <c r="K285" i="14"/>
  <c r="K301" i="14"/>
  <c r="K260" i="14"/>
  <c r="K276" i="14"/>
  <c r="K292" i="14"/>
  <c r="K308" i="14"/>
  <c r="K247" i="14"/>
  <c r="K239" i="14"/>
  <c r="K231" i="14"/>
  <c r="K223" i="14"/>
  <c r="K215" i="14"/>
  <c r="K207" i="14"/>
  <c r="K199" i="14"/>
  <c r="K191" i="14"/>
  <c r="K183" i="14"/>
  <c r="K175" i="14"/>
  <c r="K167" i="14"/>
  <c r="K159" i="14"/>
  <c r="K151" i="14"/>
  <c r="K143" i="14"/>
  <c r="K135" i="14"/>
  <c r="K127" i="14"/>
  <c r="K119" i="14"/>
  <c r="K111" i="14"/>
  <c r="K103" i="14"/>
  <c r="K95" i="14"/>
  <c r="K87" i="14"/>
  <c r="K79" i="14"/>
  <c r="K71" i="14"/>
  <c r="K63" i="14"/>
  <c r="K55" i="14"/>
  <c r="K255" i="14"/>
  <c r="K271" i="14"/>
  <c r="K287" i="14"/>
  <c r="K303" i="14"/>
  <c r="K246" i="14"/>
  <c r="K238" i="14"/>
  <c r="K230" i="14"/>
  <c r="K222" i="14"/>
  <c r="K214" i="14"/>
  <c r="K206" i="14"/>
  <c r="K198" i="14"/>
  <c r="K190" i="14"/>
  <c r="K182" i="14"/>
  <c r="K174" i="14"/>
  <c r="K166" i="14"/>
  <c r="K158" i="14"/>
  <c r="K150" i="14"/>
  <c r="K142" i="14"/>
  <c r="K134" i="14"/>
  <c r="K126" i="14"/>
  <c r="K118" i="14"/>
  <c r="K110" i="14"/>
  <c r="K102" i="14"/>
  <c r="K94" i="14"/>
  <c r="K86" i="14"/>
  <c r="K78" i="14"/>
  <c r="K70" i="14"/>
  <c r="K62" i="14"/>
  <c r="K54" i="14"/>
  <c r="K14" i="14"/>
  <c r="K16" i="14"/>
  <c r="K18" i="14"/>
  <c r="K20" i="14"/>
  <c r="K22" i="14"/>
  <c r="K24" i="14"/>
  <c r="K26" i="14"/>
  <c r="K28" i="14"/>
  <c r="K30" i="14"/>
  <c r="K32" i="14"/>
  <c r="K34" i="14"/>
  <c r="K36" i="14"/>
  <c r="K38" i="14"/>
  <c r="K40" i="14"/>
  <c r="K42" i="14"/>
  <c r="K44" i="14"/>
  <c r="K46" i="14"/>
  <c r="K253" i="14"/>
  <c r="K245" i="14"/>
  <c r="K237" i="14"/>
  <c r="K229" i="14"/>
  <c r="K221" i="14"/>
  <c r="K213" i="14"/>
  <c r="K205" i="14"/>
  <c r="K197" i="14"/>
  <c r="K189" i="14"/>
  <c r="K181" i="14"/>
  <c r="K173" i="14"/>
  <c r="K165" i="14"/>
  <c r="K157" i="14"/>
  <c r="K149" i="14"/>
  <c r="K141" i="14"/>
  <c r="K133" i="14"/>
  <c r="K125" i="14"/>
  <c r="K117" i="14"/>
  <c r="K109" i="14"/>
  <c r="K101" i="14"/>
  <c r="K93" i="14"/>
  <c r="K85" i="14"/>
  <c r="K77" i="14"/>
  <c r="K69" i="14"/>
  <c r="K61" i="14"/>
  <c r="K53" i="14"/>
  <c r="K10" i="14"/>
  <c r="K12" i="14"/>
  <c r="K259" i="14"/>
  <c r="K275" i="14"/>
  <c r="K291" i="14"/>
  <c r="K307" i="14"/>
  <c r="K266" i="14"/>
  <c r="K282" i="14"/>
  <c r="K298" i="14"/>
  <c r="K252" i="14"/>
  <c r="K244" i="14"/>
  <c r="K236" i="14"/>
  <c r="K228" i="14"/>
  <c r="K220" i="14"/>
  <c r="K212" i="14"/>
  <c r="K204" i="14"/>
  <c r="K196" i="14"/>
  <c r="K188" i="14"/>
  <c r="K180" i="14"/>
  <c r="K172" i="14"/>
  <c r="K164" i="14"/>
  <c r="K156" i="14"/>
  <c r="K148" i="14"/>
  <c r="K140" i="14"/>
  <c r="K132" i="14"/>
  <c r="K124" i="14"/>
  <c r="K116" i="14"/>
  <c r="K108" i="14"/>
  <c r="K100" i="14"/>
  <c r="K92" i="14"/>
  <c r="K84" i="14"/>
  <c r="K76" i="14"/>
  <c r="K68" i="14"/>
  <c r="K60" i="14"/>
  <c r="K52" i="14"/>
  <c r="K261" i="14"/>
  <c r="K277" i="14"/>
  <c r="K293" i="14"/>
  <c r="K309" i="14"/>
  <c r="K268" i="14"/>
  <c r="K284" i="14"/>
  <c r="K300" i="14"/>
  <c r="K251" i="14"/>
  <c r="K243" i="14"/>
  <c r="K235" i="14"/>
  <c r="K227" i="14"/>
  <c r="K219" i="14"/>
  <c r="K211" i="14"/>
  <c r="K203" i="14"/>
  <c r="K195" i="14"/>
  <c r="K187" i="14"/>
  <c r="K179" i="14"/>
  <c r="K171" i="14"/>
  <c r="K163" i="14"/>
  <c r="K155" i="14"/>
  <c r="K147" i="14"/>
  <c r="K139" i="14"/>
  <c r="K131" i="14"/>
  <c r="K123" i="14"/>
  <c r="K115" i="14"/>
  <c r="K107" i="14"/>
  <c r="K99" i="14"/>
  <c r="K91" i="14"/>
  <c r="K83" i="14"/>
  <c r="K75" i="14"/>
  <c r="K67" i="14"/>
  <c r="K59" i="14"/>
  <c r="K51" i="14"/>
  <c r="K250" i="14"/>
  <c r="K242" i="14"/>
  <c r="K234" i="14"/>
  <c r="K226" i="14"/>
  <c r="K218" i="14"/>
  <c r="K210" i="14"/>
  <c r="K202" i="14"/>
  <c r="K194" i="14"/>
  <c r="K186" i="14"/>
  <c r="K178" i="14"/>
  <c r="K170" i="14"/>
  <c r="K162" i="14"/>
  <c r="K154" i="14"/>
  <c r="K146" i="14"/>
  <c r="K138" i="14"/>
  <c r="K130" i="14"/>
  <c r="K122" i="14"/>
  <c r="K114" i="14"/>
  <c r="K106" i="14"/>
  <c r="K98" i="14"/>
  <c r="K90" i="14"/>
  <c r="K82" i="14"/>
  <c r="K74" i="14"/>
  <c r="K66" i="14"/>
  <c r="K58" i="14"/>
  <c r="K50" i="14"/>
  <c r="K15" i="14"/>
  <c r="K17" i="14"/>
  <c r="K19" i="14"/>
  <c r="K21" i="14"/>
  <c r="K23" i="14"/>
  <c r="K25" i="14"/>
  <c r="K27" i="14"/>
  <c r="K29" i="14"/>
  <c r="K31" i="14"/>
  <c r="K33" i="14"/>
  <c r="K35" i="14"/>
  <c r="K37" i="14"/>
  <c r="K39" i="14"/>
  <c r="K41" i="14"/>
  <c r="K43" i="14"/>
  <c r="K45" i="14"/>
  <c r="K47" i="14"/>
  <c r="K265" i="14"/>
  <c r="K281" i="14"/>
  <c r="K297" i="14"/>
  <c r="K256" i="14"/>
  <c r="M208" i="14"/>
  <c r="M192" i="14"/>
  <c r="M176" i="14"/>
  <c r="M162" i="14"/>
  <c r="M154" i="14"/>
  <c r="M146" i="14"/>
  <c r="M138" i="14"/>
  <c r="M130" i="14"/>
  <c r="M122" i="14"/>
  <c r="M114" i="14"/>
  <c r="M106" i="14"/>
  <c r="M98" i="14"/>
  <c r="M90" i="14"/>
  <c r="M82" i="14"/>
  <c r="M74" i="14"/>
  <c r="M66" i="14"/>
  <c r="M58" i="14"/>
  <c r="M50" i="14"/>
  <c r="M9" i="14"/>
  <c r="M11" i="14"/>
  <c r="M13" i="14"/>
  <c r="M269" i="14"/>
  <c r="M285" i="14"/>
  <c r="M301" i="14"/>
  <c r="M260" i="14"/>
  <c r="M276" i="14"/>
  <c r="M292" i="14"/>
  <c r="M308" i="14"/>
  <c r="M206" i="14"/>
  <c r="M190" i="14"/>
  <c r="M174" i="14"/>
  <c r="M161" i="14"/>
  <c r="M153" i="14"/>
  <c r="M145" i="14"/>
  <c r="M137" i="14"/>
  <c r="M129" i="14"/>
  <c r="M121" i="14"/>
  <c r="M113" i="14"/>
  <c r="M105" i="14"/>
  <c r="M97" i="14"/>
  <c r="M89" i="14"/>
  <c r="M81" i="14"/>
  <c r="M73" i="14"/>
  <c r="M65" i="14"/>
  <c r="M57" i="14"/>
  <c r="M49" i="14"/>
  <c r="M255" i="14"/>
  <c r="M271" i="14"/>
  <c r="M287" i="14"/>
  <c r="M303" i="14"/>
  <c r="M262" i="14"/>
  <c r="M278" i="14"/>
  <c r="M294" i="14"/>
  <c r="M204" i="14"/>
  <c r="M188" i="14"/>
  <c r="M172" i="14"/>
  <c r="M160" i="14"/>
  <c r="M152" i="14"/>
  <c r="M144" i="14"/>
  <c r="M136" i="14"/>
  <c r="M128" i="14"/>
  <c r="M120" i="14"/>
  <c r="M112" i="14"/>
  <c r="M104" i="14"/>
  <c r="M96" i="14"/>
  <c r="M88" i="14"/>
  <c r="M80" i="14"/>
  <c r="M72" i="14"/>
  <c r="M64" i="14"/>
  <c r="M56" i="14"/>
  <c r="M48" i="14"/>
  <c r="M202" i="14"/>
  <c r="M186" i="14"/>
  <c r="M170" i="14"/>
  <c r="M159" i="14"/>
  <c r="M151" i="14"/>
  <c r="M143" i="14"/>
  <c r="M135" i="14"/>
  <c r="M127" i="14"/>
  <c r="M119" i="14"/>
  <c r="M111" i="14"/>
  <c r="M103" i="14"/>
  <c r="M95" i="14"/>
  <c r="M87" i="14"/>
  <c r="M79" i="14"/>
  <c r="M71" i="14"/>
  <c r="M63" i="14"/>
  <c r="M55" i="14"/>
  <c r="M14" i="14"/>
  <c r="M16" i="14"/>
  <c r="M18" i="14"/>
  <c r="M20" i="14"/>
  <c r="M22" i="14"/>
  <c r="M24" i="14"/>
  <c r="M26" i="14"/>
  <c r="M28" i="14"/>
  <c r="M30" i="14"/>
  <c r="M32" i="14"/>
  <c r="M34" i="14"/>
  <c r="M36" i="14"/>
  <c r="M38" i="14"/>
  <c r="M40" i="14"/>
  <c r="M42" i="14"/>
  <c r="M44" i="14"/>
  <c r="M46" i="14"/>
  <c r="M259" i="14"/>
  <c r="M275" i="14"/>
  <c r="M291" i="14"/>
  <c r="M307" i="14"/>
  <c r="M266" i="14"/>
  <c r="M282" i="14"/>
  <c r="M298" i="14"/>
  <c r="M200" i="14"/>
  <c r="M184" i="14"/>
  <c r="M168" i="14"/>
  <c r="M158" i="14"/>
  <c r="M150" i="14"/>
  <c r="M142" i="14"/>
  <c r="M134" i="14"/>
  <c r="M126" i="14"/>
  <c r="M118" i="14"/>
  <c r="M110" i="14"/>
  <c r="M102" i="14"/>
  <c r="M94" i="14"/>
  <c r="M86" i="14"/>
  <c r="M78" i="14"/>
  <c r="M70" i="14"/>
  <c r="M62" i="14"/>
  <c r="M54" i="14"/>
  <c r="M10" i="14"/>
  <c r="M12" i="14"/>
  <c r="M261" i="14"/>
  <c r="M277" i="14"/>
  <c r="M293" i="14"/>
  <c r="M309" i="14"/>
  <c r="M268" i="14"/>
  <c r="M284" i="14"/>
  <c r="M300" i="14"/>
  <c r="M214" i="14"/>
  <c r="M198" i="14"/>
  <c r="M182" i="14"/>
  <c r="M166" i="14"/>
  <c r="M157" i="14"/>
  <c r="M149" i="14"/>
  <c r="M141" i="14"/>
  <c r="M133" i="14"/>
  <c r="M125" i="14"/>
  <c r="M117" i="14"/>
  <c r="M109" i="14"/>
  <c r="M101" i="14"/>
  <c r="M93" i="14"/>
  <c r="M85" i="14"/>
  <c r="M77" i="14"/>
  <c r="M69" i="14"/>
  <c r="M61" i="14"/>
  <c r="M53" i="14"/>
  <c r="M263" i="14"/>
  <c r="M279" i="14"/>
  <c r="M295" i="14"/>
  <c r="M254" i="14"/>
  <c r="M270" i="14"/>
  <c r="M286" i="14"/>
  <c r="M212" i="14"/>
  <c r="M196" i="14"/>
  <c r="M180" i="14"/>
  <c r="M164" i="14"/>
  <c r="M156" i="14"/>
  <c r="M148" i="14"/>
  <c r="M140" i="14"/>
  <c r="M132" i="14"/>
  <c r="M124" i="14"/>
  <c r="M116" i="14"/>
  <c r="M108" i="14"/>
  <c r="M100" i="14"/>
  <c r="M92" i="14"/>
  <c r="M84" i="14"/>
  <c r="M76" i="14"/>
  <c r="M68" i="14"/>
  <c r="M60" i="14"/>
  <c r="M52" i="14"/>
  <c r="M265" i="14"/>
  <c r="M281" i="14"/>
  <c r="M297" i="14"/>
  <c r="M256" i="14"/>
  <c r="M272" i="14"/>
  <c r="M288" i="14"/>
  <c r="M304" i="14"/>
  <c r="S1" i="1"/>
  <c r="G367" i="14"/>
  <c r="G368" i="14"/>
  <c r="T1" i="1" s="1"/>
  <c r="G369" i="14" l="1"/>
  <c r="H368" i="14" l="1"/>
  <c r="H367" i="14"/>
  <c r="H369" i="14" s="1"/>
</calcChain>
</file>

<file path=xl/comments1.xml><?xml version="1.0" encoding="utf-8"?>
<comments xmlns="http://schemas.openxmlformats.org/spreadsheetml/2006/main">
  <authors>
    <author>Administrator</author>
    <author>Home</author>
    <author>VNN.R9</author>
  </authors>
  <commentList>
    <comment ref="D304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317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  <comment ref="D762" authorId="2" shapeId="0">
      <text>
        <r>
          <rPr>
            <b/>
            <sz val="8"/>
            <color indexed="81"/>
            <rFont val="Tahoma"/>
            <family val="2"/>
          </rPr>
          <t>VNN.R9:</t>
        </r>
        <r>
          <rPr>
            <sz val="8"/>
            <color indexed="81"/>
            <rFont val="Tahoma"/>
            <family val="2"/>
          </rPr>
          <t xml:space="preserve">
thống kê du lịch</t>
        </r>
      </text>
    </comment>
    <comment ref="D765" authorId="2" shapeId="0">
      <text>
        <r>
          <rPr>
            <b/>
            <sz val="8"/>
            <color indexed="81"/>
            <rFont val="Tahoma"/>
            <family val="2"/>
          </rPr>
          <t>VNN.R9:</t>
        </r>
        <r>
          <rPr>
            <sz val="8"/>
            <color indexed="81"/>
            <rFont val="Tahoma"/>
            <family val="2"/>
          </rPr>
          <t xml:space="preserve">
Thay môn cơ sở văn hóa VN
</t>
        </r>
      </text>
    </comment>
  </commentList>
</comments>
</file>

<file path=xl/sharedStrings.xml><?xml version="1.0" encoding="utf-8"?>
<sst xmlns="http://schemas.openxmlformats.org/spreadsheetml/2006/main" count="1246" uniqueCount="735">
  <si>
    <t>STT</t>
  </si>
  <si>
    <t>H</t>
  </si>
  <si>
    <t>Hai</t>
  </si>
  <si>
    <t>Ba</t>
  </si>
  <si>
    <t>V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</si>
  <si>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</si>
  <si>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</si>
  <si>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</si>
  <si>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</si>
  <si>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</si>
  <si>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</si>
  <si>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</si>
  <si>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</si>
  <si>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</si>
  <si>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HỌ VÀ</t>
  </si>
  <si>
    <t>TÊN</t>
  </si>
  <si>
    <t>SỐ</t>
  </si>
  <si>
    <t>GHI CHÚ</t>
  </si>
  <si>
    <t>MÃ
SINH VIÊN</t>
  </si>
  <si>
    <t>NGÀY
SINH</t>
  </si>
  <si>
    <t>ĐIỂM
T. KẾT</t>
  </si>
  <si>
    <t>TRƯỜNG ĐHDL DUY TÂN</t>
  </si>
  <si>
    <t>CHỮ</t>
  </si>
  <si>
    <t>SỐ
TỜ</t>
  </si>
  <si>
    <t>KÝ TÊN</t>
  </si>
  <si>
    <t>Không</t>
  </si>
  <si>
    <t>Một</t>
  </si>
  <si>
    <t>Bốn</t>
  </si>
  <si>
    <t>Năm</t>
  </si>
  <si>
    <t>Bảy</t>
  </si>
  <si>
    <t>Mười</t>
  </si>
  <si>
    <t>Vắng</t>
  </si>
  <si>
    <t>G</t>
  </si>
  <si>
    <t>ĐIỂM
CHỮ</t>
  </si>
  <si>
    <t>BỘ GIÁO DỤC &amp; ĐÀO TẠO</t>
  </si>
  <si>
    <t>GHI
CHÚ</t>
  </si>
  <si>
    <t>DC</t>
  </si>
  <si>
    <t>Đình chỉ</t>
  </si>
  <si>
    <t>ĐIỂM THI</t>
  </si>
  <si>
    <t>SỐ CHỨNG TỪ</t>
  </si>
  <si>
    <t>ĐIỂM QUÁ TRÌNH HỌC TẬP &amp; KTHP</t>
  </si>
  <si>
    <t>L</t>
  </si>
  <si>
    <t>Nợ LP</t>
  </si>
  <si>
    <t>Tám</t>
  </si>
  <si>
    <t>Sáu</t>
  </si>
  <si>
    <t>Chín</t>
  </si>
  <si>
    <t>P</t>
  </si>
  <si>
    <t>Nợ HP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</si>
  <si>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</si>
  <si>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</si>
  <si>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</si>
  <si>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</si>
  <si>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</si>
  <si>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</si>
  <si>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</si>
  <si>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MÃ
SV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</si>
  <si>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</si>
  <si>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</si>
  <si>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</si>
  <si>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</si>
  <si>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</si>
  <si>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</si>
  <si>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</si>
  <si>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</si>
  <si>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</si>
  <si>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</si>
  <si>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</si>
  <si>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</si>
  <si>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</si>
  <si>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</si>
  <si>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</si>
  <si>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</si>
  <si>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</si>
  <si>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</si>
  <si>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</si>
  <si>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</si>
  <si>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</si>
  <si>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</si>
  <si>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</si>
  <si>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</si>
  <si>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</si>
  <si>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</si>
  <si>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</si>
  <si>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</si>
  <si>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</si>
  <si>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</si>
  <si>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</si>
  <si>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</si>
  <si>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</si>
  <si>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</si>
  <si>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</si>
  <si>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</si>
  <si>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</si>
  <si>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</si>
  <si>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</si>
  <si>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</si>
  <si>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</si>
  <si>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</si>
  <si>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</si>
  <si>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</si>
  <si>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</si>
  <si>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</si>
  <si>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</si>
  <si>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</si>
  <si>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</si>
  <si>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</si>
  <si>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</si>
  <si>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</si>
  <si>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</si>
  <si>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</si>
  <si>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</si>
  <si>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</si>
  <si>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</si>
  <si>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</si>
  <si>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</si>
  <si>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</si>
  <si>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</si>
  <si>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</si>
  <si>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</si>
  <si>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</si>
  <si>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</si>
  <si>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</si>
  <si>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</si>
  <si>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</si>
  <si>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</si>
  <si>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</si>
  <si>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</si>
  <si>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</si>
  <si>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</si>
  <si>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</si>
  <si>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</si>
  <si>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</si>
  <si>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</si>
  <si>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</si>
  <si>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</si>
  <si>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</si>
  <si>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</si>
  <si>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 xml:space="preserve">               TRƯỜNG ĐHDL DUY TÂN</t>
  </si>
  <si>
    <t xml:space="preserve">               BỘ GIÁO DỤC &amp; ĐÀO TẠO</t>
  </si>
  <si>
    <t>A</t>
  </si>
  <si>
    <t>Q</t>
  </si>
  <si>
    <t>M</t>
  </si>
  <si>
    <t>I</t>
  </si>
  <si>
    <t>F</t>
  </si>
  <si>
    <t>DANH SÁCH THEO DÕI SINH VIÊN ĐÓNG HỌC PHÍ</t>
  </si>
  <si>
    <t>TÊN MÔN HỌC</t>
  </si>
  <si>
    <t>Số Tín Chỉ</t>
  </si>
  <si>
    <t>MÔN:</t>
  </si>
  <si>
    <t>MÃ MÔN:</t>
  </si>
  <si>
    <t>SỐ TÍN CHỈ:</t>
  </si>
  <si>
    <t>HỌC KỲ:</t>
  </si>
  <si>
    <t>LẦN THI:</t>
  </si>
  <si>
    <t xml:space="preserve">Thời gian:  </t>
  </si>
  <si>
    <t>Lưu Ngọc Tín</t>
  </si>
  <si>
    <t>TRƯỜNG ĐH DUY TÂN</t>
  </si>
  <si>
    <t>LỚP HỌC
 PHẦN</t>
  </si>
  <si>
    <t>LỚP SINH
HOẠT</t>
  </si>
  <si>
    <t>LỚP HỌC
PHẦN</t>
  </si>
  <si>
    <t>LỚP SH</t>
  </si>
  <si>
    <t>LỚP HP</t>
  </si>
  <si>
    <t>Khóa Luận Tốt Nghiệp</t>
  </si>
  <si>
    <t>Thi Tốt Nghiệp</t>
  </si>
  <si>
    <t>Tranh Tài Giải Pháp PBL</t>
  </si>
  <si>
    <t>ThS. Nguyễn Ân</t>
  </si>
  <si>
    <t>P. ĐÀO TẠO ĐH &amp; SĐH</t>
  </si>
  <si>
    <t>Hướng Nghiệp 1</t>
  </si>
  <si>
    <t>Hướng Nghiệp 2</t>
  </si>
  <si>
    <t>Hướng Nghiệp 3</t>
  </si>
  <si>
    <t>Ghi chú</t>
  </si>
  <si>
    <t xml:space="preserve"> NĂM HỌC 2016-2017</t>
  </si>
  <si>
    <t>PHÒNG ĐÀO TẠO ĐH &amp; SAU ĐH</t>
  </si>
  <si>
    <t>(TT ĐBCL&amp;KT PHỐI HỢP VỚI CÁC ĐƠN VỊ LIÊN QUAN ĐIỀU ĐỘNG CHỦ TRÌ, GIÁM THỊ COI THI)</t>
  </si>
  <si>
    <t>Thứ</t>
  </si>
  <si>
    <t xml:space="preserve">Ngày thi </t>
  </si>
  <si>
    <t>Giờ 
thi</t>
  </si>
  <si>
    <t>Mã 
môn học</t>
  </si>
  <si>
    <t>Số hiệu</t>
  </si>
  <si>
    <t>TM</t>
  </si>
  <si>
    <t>Môn thi</t>
  </si>
  <si>
    <t>Hình thức thi</t>
  </si>
  <si>
    <t>Khối thi</t>
  </si>
  <si>
    <t>Lần
 thi</t>
  </si>
  <si>
    <t>Số 
Phòng</t>
  </si>
  <si>
    <t>SL SV</t>
  </si>
  <si>
    <t>Phòng thi</t>
  </si>
  <si>
    <t>Địa điểm</t>
  </si>
  <si>
    <t>Khoa chủ trì</t>
  </si>
  <si>
    <t>13h30</t>
  </si>
  <si>
    <t>18h00</t>
  </si>
  <si>
    <t>334/4 Nguyễn Văn Linh</t>
  </si>
  <si>
    <t>LỊCH THI KTHP GIAI ĐOẠN 2 HỌC KỲ II - TUẦN 42,43 (CHÍNH THỨC)</t>
  </si>
  <si>
    <t>Chuyên cần</t>
  </si>
  <si>
    <t>Phát biểu &amp; Thảo luận</t>
  </si>
  <si>
    <t>Kiểm tra Thường kỳ</t>
  </si>
  <si>
    <t>Bài tập về nhà</t>
  </si>
  <si>
    <t>Kiểm tra Giữa kỳ</t>
  </si>
  <si>
    <t>Đồ án Cá nhân</t>
  </si>
  <si>
    <t>Kiểm tra Cuối kỳ</t>
  </si>
  <si>
    <t>Thực hành &amp; Thực tế</t>
  </si>
  <si>
    <t>Đồ án Nhóm</t>
  </si>
  <si>
    <t>PSU-CSN</t>
  </si>
  <si>
    <t>PSU-CSN 450</t>
  </si>
  <si>
    <t>Ẩm Thực Quốc Tế</t>
  </si>
  <si>
    <t>MED 362</t>
  </si>
  <si>
    <t>NUR 306</t>
  </si>
  <si>
    <t>NUR 406</t>
  </si>
  <si>
    <t>NUR 305</t>
  </si>
  <si>
    <t>CS 201</t>
  </si>
  <si>
    <t>ANA 201</t>
  </si>
  <si>
    <t>ANA 202</t>
  </si>
  <si>
    <t>Viện ĐT&amp;NC Du Lịch</t>
  </si>
  <si>
    <t>07h30</t>
  </si>
  <si>
    <t>09h30</t>
  </si>
  <si>
    <t>CN</t>
  </si>
  <si>
    <t>HIS</t>
  </si>
  <si>
    <t>15h30</t>
  </si>
  <si>
    <t>Trắc nghiệm + Tự luận, Phòng LT</t>
  </si>
  <si>
    <t>PSU-CSN 450 (BIS)</t>
  </si>
  <si>
    <t>254 Nguyễn Văn Linh</t>
  </si>
  <si>
    <t>KHXH &amp; NV</t>
  </si>
  <si>
    <t>Tòa nhà E (504)</t>
  </si>
  <si>
    <t>Hòa Khánh Nam</t>
  </si>
  <si>
    <t>Tòa nhà E (101-205-301-304-401-402-404-405-501-504)</t>
  </si>
  <si>
    <t>Tòa nhà C (501)</t>
  </si>
  <si>
    <t>Tòa nhà E (101-205)</t>
  </si>
  <si>
    <t xml:space="preserve">              TRƯỜNG ĐH DUY TÂN</t>
  </si>
  <si>
    <t>1 (2022-2023)</t>
  </si>
  <si>
    <t>COM 101</t>
  </si>
  <si>
    <t>Nói &amp; Trình Bày (tiếng Việt)</t>
  </si>
  <si>
    <t>COM 102</t>
  </si>
  <si>
    <t>Viết (tiếng Việt)</t>
  </si>
  <si>
    <t>LAW 201</t>
  </si>
  <si>
    <t>Pháp Luật Đại Cương</t>
  </si>
  <si>
    <t>HIS 221</t>
  </si>
  <si>
    <t>Lịch Sử Văn Minh Thế Giới 1</t>
  </si>
  <si>
    <t>HIS 222</t>
  </si>
  <si>
    <t>Lịch Sử Văn Minh Thế Giới 2</t>
  </si>
  <si>
    <t>LIN 150</t>
  </si>
  <si>
    <t>Dẫn Luận Ngôn Ngữ Học</t>
  </si>
  <si>
    <t>CUL 251</t>
  </si>
  <si>
    <t>Cơ Sở Văn Hóa Việt Nam</t>
  </si>
  <si>
    <t>AES 251</t>
  </si>
  <si>
    <t>Đại Cương Mỹ Học</t>
  </si>
  <si>
    <t>CUL 420</t>
  </si>
  <si>
    <t>Văn Hóa Champa</t>
  </si>
  <si>
    <t>LAW 403</t>
  </si>
  <si>
    <t>Cơ Sở Luật Kinh Tế</t>
  </si>
  <si>
    <t>COM 435</t>
  </si>
  <si>
    <t>Quan Hệ Công Chúng</t>
  </si>
  <si>
    <t>SOC 151</t>
  </si>
  <si>
    <t>Đại Cương Xã Hội Học</t>
  </si>
  <si>
    <t>PSY 151</t>
  </si>
  <si>
    <t>Đại Cương Tâm Lý Học</t>
  </si>
  <si>
    <t>HIS 161</t>
  </si>
  <si>
    <t>Tổng Quan Lịch Sử Việt Nam</t>
  </si>
  <si>
    <t>LIN 251</t>
  </si>
  <si>
    <t>Cơ Sở Ngôn Ngữ Học</t>
  </si>
  <si>
    <t>APY 251</t>
  </si>
  <si>
    <t>Đại Cương Nhân Chủng Học</t>
  </si>
  <si>
    <t>LIT 261</t>
  </si>
  <si>
    <t>Văn Học Dân Gian Việt Nam</t>
  </si>
  <si>
    <t>LIT 271</t>
  </si>
  <si>
    <t>Văn Học Đông Á &amp; Đông Nam Á</t>
  </si>
  <si>
    <t>GEO 311</t>
  </si>
  <si>
    <t>Địa Lý Việt Nam</t>
  </si>
  <si>
    <t>GEO 372</t>
  </si>
  <si>
    <t>Địa Lý Kinh Tế Xã Hội Thế Giới</t>
  </si>
  <si>
    <t>LIT 448</t>
  </si>
  <si>
    <t>Thực Tập Tốt Nghiệp</t>
  </si>
  <si>
    <t>CUL 448</t>
  </si>
  <si>
    <t>INR 448</t>
  </si>
  <si>
    <t>LIT 449</t>
  </si>
  <si>
    <t>CUL 449</t>
  </si>
  <si>
    <t>INR 449</t>
  </si>
  <si>
    <t>LIN 261</t>
  </si>
  <si>
    <t>Ngữ Âm, Từ Vựng, Ngữ Pháp</t>
  </si>
  <si>
    <t>VIE 370</t>
  </si>
  <si>
    <t>Chữ Hán và Hán Việt</t>
  </si>
  <si>
    <t>LIT 301</t>
  </si>
  <si>
    <t>Lý Luận Văn Học 1</t>
  </si>
  <si>
    <t>LIT 302</t>
  </si>
  <si>
    <t>Lý Luận Văn Học 2</t>
  </si>
  <si>
    <t>LIT 311</t>
  </si>
  <si>
    <t>Văn Học Việt Nam Trung Đại 1</t>
  </si>
  <si>
    <t>LIT 312</t>
  </si>
  <si>
    <t>Văn Học Việt Nam Trung Đại 2</t>
  </si>
  <si>
    <t>LIT 411</t>
  </si>
  <si>
    <t>Văn Học Việt Nam Đầu Thế Kỷ XX đến 1945</t>
  </si>
  <si>
    <t>LIT 412</t>
  </si>
  <si>
    <t>Văn Học Việt Nam từ 1945 đến nay</t>
  </si>
  <si>
    <t>LIT 371</t>
  </si>
  <si>
    <t>Văn Học Châu Á</t>
  </si>
  <si>
    <t>LIT 372</t>
  </si>
  <si>
    <t>Văn Học Phương Tây</t>
  </si>
  <si>
    <t>LIT 377</t>
  </si>
  <si>
    <t>Văn Học Nga</t>
  </si>
  <si>
    <t>LIT 462</t>
  </si>
  <si>
    <t>Phong Cách Thời Đại trong Văn Học Việt Nam 1945-1975</t>
  </si>
  <si>
    <t>VIE 420</t>
  </si>
  <si>
    <t>Phong Cách Học Tiếng Việt</t>
  </si>
  <si>
    <t>AHI 312</t>
  </si>
  <si>
    <t>Lịch Sử Âm Nhạc Cổ Truyền Việt Nam</t>
  </si>
  <si>
    <t>HIS 314</t>
  </si>
  <si>
    <t>Lịch Sử Quan Hệ Đối Ngoại của Việt Nam</t>
  </si>
  <si>
    <t>AES 270</t>
  </si>
  <si>
    <t>Di Sản Mỹ Thuật Thế Giới và Việt Nam</t>
  </si>
  <si>
    <t>CUL 416</t>
  </si>
  <si>
    <t>Phong Tục Tập Quán Lễ Hội Việt Nam</t>
  </si>
  <si>
    <t>CUL 311</t>
  </si>
  <si>
    <t>Văn Hóa Làng &amp; Du Lịch Bản Làng</t>
  </si>
  <si>
    <t>CUL 418</t>
  </si>
  <si>
    <t>Văn Hóa Miền Trung &amp; Tây Nguyên</t>
  </si>
  <si>
    <t>APY 311</t>
  </si>
  <si>
    <t>Các Dân Tộc ở Việt Nam</t>
  </si>
  <si>
    <t>THE 311</t>
  </si>
  <si>
    <t>Tín Ngưỡng của Các Dân Tộc ở Việt Nam</t>
  </si>
  <si>
    <t>VIE 423</t>
  </si>
  <si>
    <t>Phương Ngữ Tiếng Việt</t>
  </si>
  <si>
    <t>LAW 413</t>
  </si>
  <si>
    <t>Pháp Luật Du Lịch (Việt Nam)</t>
  </si>
  <si>
    <t>HIS 374</t>
  </si>
  <si>
    <t>Lịch Sử Quan Hệ Quốc Tế</t>
  </si>
  <si>
    <t>LAW 351</t>
  </si>
  <si>
    <t>Hệ Thống Pháp Luật Việt Nam</t>
  </si>
  <si>
    <t>LAW 352</t>
  </si>
  <si>
    <t>Luật Pháp Quốc Tế</t>
  </si>
  <si>
    <t>INR 301</t>
  </si>
  <si>
    <t>Nhập Môn Quan Hệ Quốc Tế</t>
  </si>
  <si>
    <t>INR 352</t>
  </si>
  <si>
    <t>Nhập Môn Khu Vực Học (Đông Nam Á)</t>
  </si>
  <si>
    <t>INR 450</t>
  </si>
  <si>
    <t>Các Vấn Đề Toàn Cầu</t>
  </si>
  <si>
    <t>INR 421</t>
  </si>
  <si>
    <t>Quan Hệ Quốc Tế Châu Á - Thái Bình Dương</t>
  </si>
  <si>
    <t>INR 422</t>
  </si>
  <si>
    <t>Quan Hệ Quốc Tế Âu - Mỹ</t>
  </si>
  <si>
    <t>INR 424</t>
  </si>
  <si>
    <t>Quan Hệ Quốc Tế Trung Đông - Phi Châu</t>
  </si>
  <si>
    <t>INR 403</t>
  </si>
  <si>
    <t>Phương Pháp Nghiên Cứu Quốc Tế</t>
  </si>
  <si>
    <t>INR 404</t>
  </si>
  <si>
    <t>Nghiệp Vụ Công Tác Đối Ngoại</t>
  </si>
  <si>
    <t>INR 434</t>
  </si>
  <si>
    <t>Kỹ Năng Đàm Phán Quốc Tế</t>
  </si>
  <si>
    <t>INR 435</t>
  </si>
  <si>
    <t>Nghiệp Vụ Hành Chính Văn Phòng Đối Ngoại</t>
  </si>
  <si>
    <t>PSY 336</t>
  </si>
  <si>
    <t>Tâm Lý Học Phát Triển</t>
  </si>
  <si>
    <t>COM 151</t>
  </si>
  <si>
    <t>Nói &amp; Trình Bày (tiếng Việt) trong Y Tế</t>
  </si>
  <si>
    <t>COM 152</t>
  </si>
  <si>
    <t>Viết (tiếng Việt) trong Y Tế</t>
  </si>
  <si>
    <t>LAW 443</t>
  </si>
  <si>
    <t>Bảo Hiểm Y Tế &amp; Chính Sách Công</t>
  </si>
  <si>
    <t>CUL 203</t>
  </si>
  <si>
    <t>Nhập Môn Văn Hóa Du Lịch</t>
  </si>
  <si>
    <t>CUL 348</t>
  </si>
  <si>
    <t>Thực Tập Nhận Thức</t>
  </si>
  <si>
    <t>LIT 350</t>
  </si>
  <si>
    <t>Tác Phẩm Văn Học &amp; Các Thể Loại Văn Học</t>
  </si>
  <si>
    <t>JOU 251</t>
  </si>
  <si>
    <t>Cơ Sở Lý Luận Báo Chí</t>
  </si>
  <si>
    <t>JOU 360</t>
  </si>
  <si>
    <t>Lịch Sử Báo Chí (Thế Giới &amp; Việt Nam)</t>
  </si>
  <si>
    <t>LAW 305</t>
  </si>
  <si>
    <t>Luật Báo Chí</t>
  </si>
  <si>
    <t>LAW 304</t>
  </si>
  <si>
    <t>Đạo Đức Báo Chí</t>
  </si>
  <si>
    <t>JOU 335</t>
  </si>
  <si>
    <t>Báo In</t>
  </si>
  <si>
    <t>JOU 386</t>
  </si>
  <si>
    <t>Báo Nói</t>
  </si>
  <si>
    <t>JOU 387</t>
  </si>
  <si>
    <t>Báo Hình</t>
  </si>
  <si>
    <t>JOU 438</t>
  </si>
  <si>
    <t>Phát Thanh</t>
  </si>
  <si>
    <t>JOU 439</t>
  </si>
  <si>
    <t>Truyền Hình</t>
  </si>
  <si>
    <t>JOU 373</t>
  </si>
  <si>
    <t>Ngôn Ngữ Báo Chí</t>
  </si>
  <si>
    <t>JOU 421</t>
  </si>
  <si>
    <t>Phỏng Vấn, Ghi Nhanh, Viết Tin &amp; Tường Thuật</t>
  </si>
  <si>
    <t>JOU 425</t>
  </si>
  <si>
    <t>Nguyên Lý Biên Tập Sách Báo</t>
  </si>
  <si>
    <t>JOU 304</t>
  </si>
  <si>
    <t>ECO 363</t>
  </si>
  <si>
    <t>Kinh Tế Đối Ngoại Việt Nam</t>
  </si>
  <si>
    <t>INR 296</t>
  </si>
  <si>
    <t>INR 396</t>
  </si>
  <si>
    <t>INR 496</t>
  </si>
  <si>
    <t>CUL 349</t>
  </si>
  <si>
    <t>CUL 398</t>
  </si>
  <si>
    <t>CUL 399</t>
  </si>
  <si>
    <t>LIT 313</t>
  </si>
  <si>
    <t>Văn Học Trung Đại Việt Nam</t>
  </si>
  <si>
    <t>JOU 310</t>
  </si>
  <si>
    <t>Tác Phẩm Báo Chí và Các Thể Loại Báo Chí</t>
  </si>
  <si>
    <t>CUL 261</t>
  </si>
  <si>
    <t>Vietnamese Cultures</t>
  </si>
  <si>
    <t>DTE-HSS 102</t>
  </si>
  <si>
    <t>DTE-HSS 152</t>
  </si>
  <si>
    <t>DTE-HSS 202</t>
  </si>
  <si>
    <t>LAW 105</t>
  </si>
  <si>
    <t>Lý Luận Chung về Nhà Nước và Pháp Luật</t>
  </si>
  <si>
    <t>LAW 261</t>
  </si>
  <si>
    <t>Xây Dựng Văn Bản Pháp Luật</t>
  </si>
  <si>
    <t>LAW 296</t>
  </si>
  <si>
    <t>LAW 210</t>
  </si>
  <si>
    <t>Hiến Pháp Việt Nam</t>
  </si>
  <si>
    <t>HIS 213</t>
  </si>
  <si>
    <t>Lịch Sử Nhà Nước và Pháp Luật Việt Nam</t>
  </si>
  <si>
    <t>LAW 207</t>
  </si>
  <si>
    <t>Luật Thương Mại 1</t>
  </si>
  <si>
    <t>LAW 283</t>
  </si>
  <si>
    <t>Luật Lao Động</t>
  </si>
  <si>
    <t>LAW 230</t>
  </si>
  <si>
    <t>Luật Hành Chính</t>
  </si>
  <si>
    <t>LAW 208</t>
  </si>
  <si>
    <t>Luật Dân Sự 1</t>
  </si>
  <si>
    <t>LAW 388</t>
  </si>
  <si>
    <t>Luật Hôn Nhân Gia Đình</t>
  </si>
  <si>
    <t>LAW 290</t>
  </si>
  <si>
    <t>Luật Hình Sự</t>
  </si>
  <si>
    <t>LAW 436</t>
  </si>
  <si>
    <t>Pháp Luật về An Sinh Xã Hội</t>
  </si>
  <si>
    <t>LAW 323</t>
  </si>
  <si>
    <t>Công Pháp Quốc Tế</t>
  </si>
  <si>
    <t>LAW 448</t>
  </si>
  <si>
    <t>LAW 449</t>
  </si>
  <si>
    <t>LAW 396</t>
  </si>
  <si>
    <t>LAW 496</t>
  </si>
  <si>
    <t>LAW 376</t>
  </si>
  <si>
    <t>Luật Sở Hữu Trí Tuệ</t>
  </si>
  <si>
    <t>LAW 307</t>
  </si>
  <si>
    <t>Luật Thương Mại 2</t>
  </si>
  <si>
    <t>LAW 377</t>
  </si>
  <si>
    <t>Luật Đầu Tư</t>
  </si>
  <si>
    <t>LAW 477</t>
  </si>
  <si>
    <t>Áp Dụng Pháp Luật Bảo Vệ Quyền Lợi Người Tiêu Dùng</t>
  </si>
  <si>
    <t>LAW 473</t>
  </si>
  <si>
    <t>Áp Dụng Pháp Luật Phá Sản</t>
  </si>
  <si>
    <t>LAW 308</t>
  </si>
  <si>
    <t>Luật Dân Sự 2</t>
  </si>
  <si>
    <t>LAW 476</t>
  </si>
  <si>
    <t>Luật Thương Mại Quốc tế</t>
  </si>
  <si>
    <t>LAW 424</t>
  </si>
  <si>
    <t>Pháp Luật về Cộng Đồng ASEAN</t>
  </si>
  <si>
    <t>LAW 423</t>
  </si>
  <si>
    <t>Pháp Luật về Cộng Đồng EU</t>
  </si>
  <si>
    <t>JOU 435</t>
  </si>
  <si>
    <t>Báo Điện Tử</t>
  </si>
  <si>
    <t>POS 365</t>
  </si>
  <si>
    <t>Thể Chế Chính Trị Thế Giới</t>
  </si>
  <si>
    <t>INR 426</t>
  </si>
  <si>
    <t>Hợp Tác Và Hội Nhập Đông Á</t>
  </si>
  <si>
    <t>COM 233</t>
  </si>
  <si>
    <t>Business Communication</t>
  </si>
  <si>
    <t>LAW 375</t>
  </si>
  <si>
    <t>Luật Tài Chính</t>
  </si>
  <si>
    <t>LAW 425</t>
  </si>
  <si>
    <t>Luật Chứng Khoán</t>
  </si>
  <si>
    <t>LAW 427</t>
  </si>
  <si>
    <t>Luật Ngân Hàng</t>
  </si>
  <si>
    <t>LAW 336</t>
  </si>
  <si>
    <t>Luật Tố Tụng Dân Sự</t>
  </si>
  <si>
    <t>LAW 346</t>
  </si>
  <si>
    <t>Luật Tố Tụng Hình Sự</t>
  </si>
  <si>
    <t>LAW 219</t>
  </si>
  <si>
    <t>Nghề Luật &amp; Đạo Đức Nghề Luật 1</t>
  </si>
  <si>
    <t>LAW 319</t>
  </si>
  <si>
    <t>Nghề Luật &amp; Đạo Đức Nghề Luật 2</t>
  </si>
  <si>
    <t>LAW 368</t>
  </si>
  <si>
    <t>Luật Đất Đai</t>
  </si>
  <si>
    <t>LAW 369</t>
  </si>
  <si>
    <t>Luật Môi Trường</t>
  </si>
  <si>
    <t>LAW 474</t>
  </si>
  <si>
    <t>Luật Cạnh Tranh (&amp; Chống Độc Quyền)</t>
  </si>
  <si>
    <t>LAW 358</t>
  </si>
  <si>
    <t>Luật Dân Sự 3</t>
  </si>
  <si>
    <t>LAW 378</t>
  </si>
  <si>
    <t>Luật Kinh Doanh Bất Động Sản</t>
  </si>
  <si>
    <t>LAW 325</t>
  </si>
  <si>
    <t>Tư Pháp Quốc Tế</t>
  </si>
  <si>
    <t>STA 225</t>
  </si>
  <si>
    <t>Thống Kê Xã Hội</t>
  </si>
  <si>
    <t>DTE-LAW 102</t>
  </si>
  <si>
    <t>DTE-LAW 152</t>
  </si>
  <si>
    <t>COM 201</t>
  </si>
  <si>
    <t>Nhập Môn Truyền Thông</t>
  </si>
  <si>
    <t>COM 250</t>
  </si>
  <si>
    <t>Đại Cương Sản Phẩm Truyền Thông</t>
  </si>
  <si>
    <t>LAW 405</t>
  </si>
  <si>
    <t>Luật Học So Sánh</t>
  </si>
  <si>
    <t>SOC 203</t>
  </si>
  <si>
    <t>Xã Hội Học Pháp Luật</t>
  </si>
  <si>
    <t>LAW 390</t>
  </si>
  <si>
    <t>Luật Hình Sự 2</t>
  </si>
  <si>
    <t>LAW 430</t>
  </si>
  <si>
    <t>Áp dụng Pháp Luật Thi Hành Án Hình Sự</t>
  </si>
  <si>
    <t>LAW 458</t>
  </si>
  <si>
    <t>Áp Dụng Pháp Luật Thi Hành Án Dân Sự</t>
  </si>
  <si>
    <t>LAW 317</t>
  </si>
  <si>
    <t>Luật Biển Việt Nam</t>
  </si>
  <si>
    <t>LAW 221</t>
  </si>
  <si>
    <t>Luật La Mã</t>
  </si>
  <si>
    <t>SOC 404</t>
  </si>
  <si>
    <t>Tội Phạm Học</t>
  </si>
  <si>
    <t>STA 424</t>
  </si>
  <si>
    <t>Thống Kê Tư Pháp</t>
  </si>
  <si>
    <t>LAW 220</t>
  </si>
  <si>
    <t>Hiến Pháp Nước Ngoài</t>
  </si>
  <si>
    <t>LAW 385</t>
  </si>
  <si>
    <t>Kỹ Năng Tư Vấn Pháp Luật</t>
  </si>
  <si>
    <t>LAW 386</t>
  </si>
  <si>
    <t xml:space="preserve">Kỹ Năng Tham Gia Giải Quyết Các Vụ Việc Dân Sự </t>
  </si>
  <si>
    <t>LAW 389</t>
  </si>
  <si>
    <t>Kỹ Năng Tham Gia Giải Quyết Các Vụ Án Hình Sự</t>
  </si>
  <si>
    <t>LAW 387</t>
  </si>
  <si>
    <t>Kỹ Năng Tham Gia Giải Quyết Các Vụ Việc Hành Chính</t>
  </si>
  <si>
    <t>LAW 326</t>
  </si>
  <si>
    <t>Luật Tố Tụng Hành Chính</t>
  </si>
  <si>
    <t>COM 296</t>
  </si>
  <si>
    <t>Tranh tài giải pháp PBL</t>
  </si>
  <si>
    <t>COM 335</t>
  </si>
  <si>
    <t>Tổ Chức Sự Kiện</t>
  </si>
  <si>
    <t>COM 348</t>
  </si>
  <si>
    <t>COM 385</t>
  </si>
  <si>
    <t>Nhận Dạng Thương Hiệu</t>
  </si>
  <si>
    <t>COM 413</t>
  </si>
  <si>
    <t>Kỹ Năng Dẫn Chương Trình</t>
  </si>
  <si>
    <t>COM 448</t>
  </si>
  <si>
    <t>COM 449</t>
  </si>
  <si>
    <t>COM 483</t>
  </si>
  <si>
    <t>Xử Lý Khủng Hoảng Truyền Thông</t>
  </si>
  <si>
    <t>COM 396</t>
  </si>
  <si>
    <t>CUL 329</t>
  </si>
  <si>
    <t>Chữ Hán và Văn Hóa</t>
  </si>
  <si>
    <t>COM 423</t>
  </si>
  <si>
    <t>Điều Tra và Phóng Sự</t>
  </si>
  <si>
    <t>COM 496</t>
  </si>
  <si>
    <t>LAW 340</t>
  </si>
  <si>
    <t>Luật Hình Sự 1</t>
  </si>
  <si>
    <t>LAW 433</t>
  </si>
  <si>
    <t xml:space="preserve">Luật Kinh Doanh Thương Mại Điện Tử </t>
  </si>
  <si>
    <t>CUL 424</t>
  </si>
  <si>
    <t>Văn Hóa và Hành Vi Du Lịch</t>
  </si>
  <si>
    <t>CUL 296</t>
  </si>
  <si>
    <t>COM 383</t>
  </si>
  <si>
    <t>Kỹ Năng Hoạt Náo</t>
  </si>
  <si>
    <t>INR 376</t>
  </si>
  <si>
    <t>Trung Quốc Trong Thế Kỷ XXI</t>
  </si>
  <si>
    <t>CUL 396</t>
  </si>
  <si>
    <t>CUL 496</t>
  </si>
  <si>
    <t>VIE 101</t>
  </si>
  <si>
    <t>Tiếng Việt Sơ Cấp 1</t>
  </si>
  <si>
    <t>VIE 102</t>
  </si>
  <si>
    <t>Tiếng Việt Sơ Cấp 2</t>
  </si>
  <si>
    <t>VIE 103</t>
  </si>
  <si>
    <t>Tiếng Việt Sơ Cấp 3</t>
  </si>
  <si>
    <t>VIE 201</t>
  </si>
  <si>
    <t>Tiếng Việt Trung Cấp 1</t>
  </si>
  <si>
    <t>VIE 202</t>
  </si>
  <si>
    <t>Tiếng Việt Trung Cấp 2</t>
  </si>
  <si>
    <t>VIE 203</t>
  </si>
  <si>
    <t>Tiếng Việt Trung Cấp 3</t>
  </si>
  <si>
    <t>VIE 204</t>
  </si>
  <si>
    <t>Tiếng Việt Trung Cấp 4</t>
  </si>
  <si>
    <t>PSY 324</t>
  </si>
  <si>
    <t>Tâm Lý Học Nhân Sự</t>
  </si>
  <si>
    <t>COM 325</t>
  </si>
  <si>
    <t>Tổ Chức Sự Kiện Trong Văn Phòng</t>
  </si>
  <si>
    <t>HIS 235</t>
  </si>
  <si>
    <t>Lịch Sử Hàn Quốc</t>
  </si>
  <si>
    <t>COM 488</t>
  </si>
  <si>
    <t>Truyền Thông &amp; Sự Kiện Thời Trang</t>
  </si>
  <si>
    <t>COM 141</t>
  </si>
  <si>
    <t>COM 142</t>
  </si>
  <si>
    <t>LAW 395</t>
  </si>
  <si>
    <t>Kỹ Năng Giáo Dục Thực Hành Pháp Luật</t>
  </si>
  <si>
    <t>LAW 203</t>
  </si>
  <si>
    <t>Luật Hiến Pháp</t>
  </si>
  <si>
    <t>LAW 327</t>
  </si>
  <si>
    <t>Luật Biển</t>
  </si>
  <si>
    <t>COM 498</t>
  </si>
  <si>
    <t>CUL 498</t>
  </si>
  <si>
    <t>LIT 498</t>
  </si>
  <si>
    <t>COM 497</t>
  </si>
  <si>
    <t>Đồ Án Tốt Nghiệp</t>
  </si>
  <si>
    <t>CUL 497</t>
  </si>
  <si>
    <t>LIT 497</t>
  </si>
  <si>
    <t>COM 499</t>
  </si>
  <si>
    <t>CUL 499</t>
  </si>
  <si>
    <t>LIT 499</t>
  </si>
  <si>
    <t>COM 495</t>
  </si>
  <si>
    <t>CUL 495</t>
  </si>
  <si>
    <t>LIT 495</t>
  </si>
  <si>
    <t>INR 498</t>
  </si>
  <si>
    <t>INR 497</t>
  </si>
  <si>
    <t>INR 499</t>
  </si>
  <si>
    <t>INR 495</t>
  </si>
  <si>
    <t>LAW 498</t>
  </si>
  <si>
    <t>LAW 499</t>
  </si>
  <si>
    <t>LAW 495</t>
  </si>
  <si>
    <t>LAW</t>
  </si>
  <si>
    <t>LAW 476 (A-C-E)</t>
  </si>
  <si>
    <t>Tòa nhà F (404-502-503-504-505-508-509-510-511-512)</t>
  </si>
  <si>
    <t>Luật</t>
  </si>
  <si>
    <t>LAW 336 (A-C)</t>
  </si>
  <si>
    <t>406-407-408</t>
  </si>
  <si>
    <t>COM</t>
  </si>
  <si>
    <t>COM 250 (A-C)</t>
  </si>
  <si>
    <t>308-313-314-413</t>
  </si>
  <si>
    <t>Trắc nghiệm, Phòng LT</t>
  </si>
  <si>
    <t>LAW 413 (E-G-I-K)</t>
  </si>
  <si>
    <t>COM 201 (A-C)</t>
  </si>
  <si>
    <t>Tòa nhà E (401-402-404-405-501-504)</t>
  </si>
  <si>
    <t>LAW 388 (A-C)</t>
  </si>
  <si>
    <t>Tòa nhà E (101-205-301-304)</t>
  </si>
  <si>
    <t>LAW 403 (AA-AK-AO-AQ-AW-S-AI)</t>
  </si>
  <si>
    <t>Tòa nhà A (133), Tòa nhà E (101-205-301-304-401-402-404-405-501-504), Tòa nhà F (112-201-205-211-402-404-405-501-502-503-504-505-508-509-510-511-512)</t>
  </si>
  <si>
    <t>LAW 427 (A)</t>
  </si>
  <si>
    <t>Tòa nhà D (404)</t>
  </si>
  <si>
    <t>LAW 208 (A)</t>
  </si>
  <si>
    <t>HIS 221 (A-C-E-G-I-K-O-Q)</t>
  </si>
  <si>
    <t>Tòa nhà E (301-304-401-402-404-405-501-504), Tòa nhà F (112-201-211-402-404-405-501-502-503-504-505-508-509-510-511-512)</t>
  </si>
  <si>
    <t>CUL</t>
  </si>
  <si>
    <t>CUL 416 (A)</t>
  </si>
  <si>
    <t>LAW 323 (A-C)</t>
  </si>
  <si>
    <t>Tòa nhà C (501-504(4))</t>
  </si>
  <si>
    <t>LIT</t>
  </si>
  <si>
    <t>LIT 372 (A)</t>
  </si>
  <si>
    <t>310-712</t>
  </si>
  <si>
    <t>K7/25 Quang Trung</t>
  </si>
  <si>
    <t>LAW 201 (A-C-E)</t>
  </si>
  <si>
    <t>Tòa nhà E (405-504), Tòa nhà F (112-201-205-211-402-404-405-501-502-503-504-505-508-509-510-511-512)</t>
  </si>
  <si>
    <t>Tự luận, Phòng LT</t>
  </si>
  <si>
    <t>COM 423 (A)</t>
  </si>
  <si>
    <t>Tòa nhà C (501), Tòa nhà D (404)</t>
  </si>
  <si>
    <t>LAW 425 (A)</t>
  </si>
  <si>
    <t>Tòa nhà C (504(3))</t>
  </si>
  <si>
    <t>LAW 308 (A-C)</t>
  </si>
  <si>
    <t>Tòa nhà D (301-304-404)</t>
  </si>
  <si>
    <t>LAW 305 (A)</t>
  </si>
  <si>
    <t>Tòa nhà E (401-402-404-405)</t>
  </si>
  <si>
    <t>LAW 207 (A-C)</t>
  </si>
  <si>
    <t>HIS 222 (A-AA-AC-AE-AG-AI-AK-AQ-AS-C-G-I-K-M-O-Q-S-W)</t>
  </si>
  <si>
    <t>Tòa nhà C (501-504(4)), Tòa nhà D (301-304-404), Tòa nhà E (101-205-301-304-401-402-404-405-501-504), Tòa nhà F (112-201-205-211-402-404-405-501-502-503-504-505-508-509-510-511-512)</t>
  </si>
  <si>
    <t>LAW 376 (E)</t>
  </si>
  <si>
    <t>Tòa nhà F (502-503-504)</t>
  </si>
  <si>
    <t>INR</t>
  </si>
  <si>
    <t>INR 426 (A)</t>
  </si>
  <si>
    <t>LAW 358 (A)</t>
  </si>
  <si>
    <t>Tòa nhà F (512)</t>
  </si>
  <si>
    <t>HIS 161 (A)</t>
  </si>
  <si>
    <t>Tòa nhà E (401-402)</t>
  </si>
  <si>
    <t>LAW 327 (A)</t>
  </si>
  <si>
    <t>APY</t>
  </si>
  <si>
    <t>APY 251 (A)</t>
  </si>
  <si>
    <t>Tòa nhà E (501)</t>
  </si>
  <si>
    <t>LAW 389 (A)</t>
  </si>
  <si>
    <t>Tòa nhà F (510-511)</t>
  </si>
  <si>
    <t>CUL 424 (A)</t>
  </si>
  <si>
    <t>Tòa nhà F (402-404)</t>
  </si>
  <si>
    <t>GEO</t>
  </si>
  <si>
    <t>GEO 311 (A)</t>
  </si>
  <si>
    <t>Tòa nhà F (405-501)</t>
  </si>
  <si>
    <t>SOC</t>
  </si>
  <si>
    <t>SOC 404 (A)</t>
  </si>
  <si>
    <t>Tòa nhà A (133)</t>
  </si>
  <si>
    <t>LAW 375 (A)</t>
  </si>
  <si>
    <t>JOU</t>
  </si>
  <si>
    <t>JOU 386 (A)</t>
  </si>
  <si>
    <t>INR 352 (A)</t>
  </si>
  <si>
    <t>407-408</t>
  </si>
  <si>
    <t>LAW 369 (A)</t>
  </si>
  <si>
    <t>510(4)</t>
  </si>
  <si>
    <t>JOU 251 (A-C)</t>
  </si>
  <si>
    <t>406-407-408-413-414</t>
  </si>
  <si>
    <t>LIN</t>
  </si>
  <si>
    <t>LIN 150 (A-C)</t>
  </si>
  <si>
    <t>Tòa nhà A (133), Tòa nhà C (501-504(4))</t>
  </si>
  <si>
    <t>HIS 235 (A-C)</t>
  </si>
  <si>
    <t>Tiếng Hàn</t>
  </si>
  <si>
    <t>COM 435 (A-C)</t>
  </si>
  <si>
    <t>302-304-305-307-308-310</t>
  </si>
  <si>
    <t>Phạm Nguyễn Hà</t>
  </si>
  <si>
    <t>Anh</t>
  </si>
  <si>
    <t>APY 251 A</t>
  </si>
  <si>
    <t>Nguyễn Thị Hồng</t>
  </si>
  <si>
    <t>Nguyễn Thị Ngọc</t>
  </si>
  <si>
    <t>Võ Thị Thanh</t>
  </si>
  <si>
    <t>Duyên</t>
  </si>
  <si>
    <t>Phạm Thị Thanh</t>
  </si>
  <si>
    <t>Thái Nguyễn</t>
  </si>
  <si>
    <t>Hiếu</t>
  </si>
  <si>
    <t>Trần Đình Quang</t>
  </si>
  <si>
    <t>Huy</t>
  </si>
  <si>
    <t>Huỳnh Thị Yến</t>
  </si>
  <si>
    <t>My</t>
  </si>
  <si>
    <t>Lê Thị Thu</t>
  </si>
  <si>
    <t>Ngân</t>
  </si>
  <si>
    <t>Trịnh Thị Minh</t>
  </si>
  <si>
    <t>Nhàn</t>
  </si>
  <si>
    <t>Lý Văn</t>
  </si>
  <si>
    <t>Phúc</t>
  </si>
  <si>
    <t>Nguyễn Thị Tuyết</t>
  </si>
  <si>
    <t>Quỳnh</t>
  </si>
  <si>
    <t>Dương Thị Diễm</t>
  </si>
  <si>
    <t>Lê Nguyễn Kim</t>
  </si>
  <si>
    <t>Thương</t>
  </si>
  <si>
    <t>Đỗ Thị Thủy</t>
  </si>
  <si>
    <t>Tiên</t>
  </si>
  <si>
    <t>Đinh Văn</t>
  </si>
  <si>
    <t>Trung</t>
  </si>
  <si>
    <t>Nguyễn Huỳnh Ngọc</t>
  </si>
  <si>
    <t>Uyên</t>
  </si>
  <si>
    <t>Lê Quang</t>
  </si>
  <si>
    <t>Việt</t>
  </si>
  <si>
    <t>Nguyễn Thảo</t>
  </si>
  <si>
    <t>Vy</t>
  </si>
  <si>
    <t>501 Khu E</t>
  </si>
  <si>
    <t>K27VQH</t>
  </si>
  <si>
    <t>K27VE-VQH</t>
  </si>
  <si>
    <t>K26HP-VQH</t>
  </si>
  <si>
    <t>K25VE-VQH</t>
  </si>
  <si>
    <t>K27VJ-VQH</t>
  </si>
  <si>
    <t>DANH SÁCH SINH VIÊN DỰ THI KTHP * LỚP: APY 251 (A)</t>
  </si>
  <si>
    <t>MÔN:    Đại Cương Nhân Chủng Học  *   SỐ TÍN CHỈ: 3</t>
  </si>
  <si>
    <t>MÃ MÔN: APY 251</t>
  </si>
  <si>
    <t>HK: 1 (2022-2023)</t>
  </si>
  <si>
    <t>Lần thi : 1</t>
  </si>
  <si>
    <t xml:space="preserve">Thời gian:  15h30 - 26/10/2022                Phòng: </t>
  </si>
  <si>
    <t>- Hòa Khánh Nam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</si>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</sst>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164" formatCode="&quot;$&quot;#,##0_);[Red]\(&quot;$&quot;#,##0\)"/>
    <numFmt numFmtId="165" formatCode="0.0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_-* #,##0_-;\-* #,##0_-;_-* &quot;-&quot;_-;_-@_-"/>
    <numFmt numFmtId="173" formatCode="0.0%"/>
    <numFmt numFmtId="174" formatCode="&quot;$&quot;#,##0.00"/>
    <numFmt numFmtId="175" formatCode="#\ ###\ ###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76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10"/>
      <color indexed="12"/>
      <name val="Times New Roman"/>
      <family val="1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name val="Times New Roman"/>
      <family val="1"/>
    </font>
    <font>
      <sz val="10"/>
      <name val="Arial"/>
      <family val="2"/>
    </font>
    <font>
      <b/>
      <sz val="14"/>
      <name val="Times New Roman"/>
      <family val="1"/>
      <charset val="163"/>
    </font>
    <font>
      <b/>
      <sz val="12"/>
      <name val="Times New Roman"/>
      <family val="1"/>
    </font>
    <font>
      <sz val="12"/>
      <name val="Times New Roman"/>
      <family val="1"/>
      <charset val="163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  <font>
      <b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3"/>
      <color rgb="FFFF0000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C00000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b/>
      <sz val="16"/>
      <color rgb="FFFF0000"/>
      <name val="Times New Roman"/>
      <family val="1"/>
      <charset val="163"/>
    </font>
    <font>
      <sz val="10"/>
      <color rgb="FFFF0000"/>
      <name val="Tahoma"/>
      <family val="2"/>
    </font>
    <font>
      <sz val="8"/>
      <color theme="0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2"/>
      <color rgb="FF000000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88">
    <xf numFmtId="0" fontId="0" fillId="0" borderId="0"/>
    <xf numFmtId="170" fontId="6" fillId="0" borderId="0" applyFont="0" applyFill="0" applyBorder="0" applyAlignment="0" applyProtection="0"/>
    <xf numFmtId="0" fontId="22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172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5" fillId="0" borderId="0"/>
    <xf numFmtId="0" fontId="6" fillId="0" borderId="0"/>
    <xf numFmtId="0" fontId="26" fillId="2" borderId="0"/>
    <xf numFmtId="0" fontId="27" fillId="2" borderId="0"/>
    <xf numFmtId="0" fontId="28" fillId="2" borderId="0"/>
    <xf numFmtId="0" fontId="29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3" fontId="6" fillId="0" borderId="0" applyFill="0" applyBorder="0" applyAlignment="0"/>
    <xf numFmtId="174" fontId="6" fillId="0" borderId="0" applyFill="0" applyBorder="0" applyAlignment="0"/>
    <xf numFmtId="175" fontId="30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6" fontId="30" fillId="0" borderId="0"/>
    <xf numFmtId="0" fontId="6" fillId="0" borderId="0" applyFont="0" applyFill="0" applyBorder="0" applyAlignment="0" applyProtection="0"/>
    <xf numFmtId="177" fontId="30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31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31" fillId="3" borderId="3" applyNumberFormat="0" applyBorder="0" applyAlignment="0" applyProtection="0"/>
    <xf numFmtId="0" fontId="6" fillId="0" borderId="0" applyFill="0" applyBorder="0" applyAlignment="0"/>
    <xf numFmtId="38" fontId="32" fillId="0" borderId="0" applyFont="0" applyFill="0" applyBorder="0" applyAlignment="0" applyProtection="0"/>
    <xf numFmtId="40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0" fontId="33" fillId="0" borderId="0" applyNumberFormat="0" applyFont="0" applyFill="0" applyAlignment="0"/>
    <xf numFmtId="0" fontId="2" fillId="0" borderId="0"/>
    <xf numFmtId="37" fontId="34" fillId="0" borderId="0"/>
    <xf numFmtId="171" fontId="10" fillId="0" borderId="0"/>
    <xf numFmtId="0" fontId="6" fillId="0" borderId="0"/>
    <xf numFmtId="0" fontId="54" fillId="0" borderId="0"/>
    <xf numFmtId="0" fontId="6" fillId="0" borderId="0"/>
    <xf numFmtId="0" fontId="58" fillId="0" borderId="0"/>
    <xf numFmtId="0" fontId="58" fillId="0" borderId="0"/>
    <xf numFmtId="0" fontId="59" fillId="0" borderId="0"/>
    <xf numFmtId="0" fontId="58" fillId="0" borderId="0"/>
    <xf numFmtId="0" fontId="59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2" fillId="0" borderId="5" applyNumberFormat="0" applyBorder="0"/>
    <xf numFmtId="0" fontId="6" fillId="0" borderId="0" applyFill="0" applyBorder="0" applyAlignment="0"/>
    <xf numFmtId="3" fontId="35" fillId="0" borderId="0"/>
    <xf numFmtId="49" fontId="36" fillId="0" borderId="0" applyFill="0" applyBorder="0" applyAlignment="0"/>
    <xf numFmtId="0" fontId="6" fillId="0" borderId="0" applyFill="0" applyBorder="0" applyAlignment="0"/>
    <xf numFmtId="0" fontId="6" fillId="0" borderId="6" applyNumberFormat="0" applyFont="0" applyFill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2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3" fillId="0" borderId="0"/>
    <xf numFmtId="172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181" fontId="38" fillId="0" borderId="0" applyFont="0" applyFill="0" applyBorder="0" applyAlignment="0" applyProtection="0"/>
    <xf numFmtId="164" fontId="40" fillId="0" borderId="0" applyFont="0" applyFill="0" applyBorder="0" applyAlignment="0" applyProtection="0"/>
    <xf numFmtId="182" fontId="38" fillId="0" borderId="0" applyFont="0" applyFill="0" applyBorder="0" applyAlignment="0" applyProtection="0"/>
  </cellStyleXfs>
  <cellXfs count="328">
    <xf numFmtId="0" fontId="0" fillId="0" borderId="0" xfId="0"/>
    <xf numFmtId="0" fontId="6" fillId="0" borderId="0" xfId="9" applyFont="1" applyFill="1"/>
    <xf numFmtId="0" fontId="6" fillId="0" borderId="7" xfId="9" applyFont="1" applyFill="1" applyBorder="1"/>
    <xf numFmtId="0" fontId="15" fillId="0" borderId="8" xfId="9" applyFont="1" applyFill="1" applyBorder="1"/>
    <xf numFmtId="0" fontId="15" fillId="0" borderId="9" xfId="9" applyFont="1" applyFill="1" applyBorder="1"/>
    <xf numFmtId="0" fontId="6" fillId="0" borderId="9" xfId="9" applyFont="1" applyFill="1" applyBorder="1"/>
    <xf numFmtId="0" fontId="6" fillId="0" borderId="10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17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18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0" fontId="3" fillId="0" borderId="0" xfId="0" applyFont="1" applyFill="1"/>
    <xf numFmtId="14" fontId="2" fillId="0" borderId="0" xfId="0" applyNumberFormat="1" applyFont="1" applyFill="1" applyAlignment="1">
      <alignment horizontal="center"/>
    </xf>
    <xf numFmtId="0" fontId="18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16" fillId="0" borderId="0" xfId="0" applyFont="1" applyFill="1" applyBorder="1" applyAlignment="1">
      <alignment vertical="center"/>
    </xf>
    <xf numFmtId="0" fontId="16" fillId="0" borderId="11" xfId="0" applyFont="1" applyFill="1" applyBorder="1" applyAlignment="1">
      <alignment horizontal="center"/>
    </xf>
    <xf numFmtId="0" fontId="5" fillId="0" borderId="12" xfId="0" applyFont="1" applyFill="1" applyBorder="1"/>
    <xf numFmtId="0" fontId="16" fillId="0" borderId="13" xfId="0" applyFont="1" applyFill="1" applyBorder="1"/>
    <xf numFmtId="0" fontId="5" fillId="0" borderId="11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43" fillId="0" borderId="0" xfId="0" applyFont="1" applyFill="1"/>
    <xf numFmtId="0" fontId="43" fillId="0" borderId="0" xfId="0" applyFont="1" applyFill="1" applyAlignment="1">
      <alignment horizontal="center"/>
    </xf>
    <xf numFmtId="0" fontId="43" fillId="0" borderId="0" xfId="0" applyFont="1" applyFill="1" applyBorder="1" applyAlignment="1">
      <alignment horizontal="left"/>
    </xf>
    <xf numFmtId="0" fontId="43" fillId="0" borderId="0" xfId="0" applyFont="1" applyFill="1" applyBorder="1" applyAlignment="1">
      <alignment horizontal="center"/>
    </xf>
    <xf numFmtId="0" fontId="19" fillId="0" borderId="3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center"/>
    </xf>
    <xf numFmtId="0" fontId="43" fillId="0" borderId="0" xfId="0" applyFont="1" applyFill="1" applyBorder="1"/>
    <xf numFmtId="0" fontId="19" fillId="0" borderId="0" xfId="0" applyFont="1" applyFill="1" applyAlignment="1">
      <alignment horizontal="center"/>
    </xf>
    <xf numFmtId="0" fontId="19" fillId="0" borderId="0" xfId="0" applyFont="1" applyFill="1" applyBorder="1" applyAlignment="1">
      <alignment horizontal="left"/>
    </xf>
    <xf numFmtId="0" fontId="19" fillId="0" borderId="0" xfId="0" applyFont="1" applyFill="1" applyBorder="1"/>
    <xf numFmtId="0" fontId="43" fillId="0" borderId="0" xfId="0" applyFont="1" applyFill="1" applyBorder="1" applyAlignment="1"/>
    <xf numFmtId="0" fontId="19" fillId="0" borderId="3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/>
    </xf>
    <xf numFmtId="0" fontId="43" fillId="0" borderId="3" xfId="0" applyFont="1" applyFill="1" applyBorder="1" applyAlignment="1">
      <alignment horizontal="center"/>
    </xf>
    <xf numFmtId="0" fontId="19" fillId="0" borderId="14" xfId="0" applyFont="1" applyFill="1" applyBorder="1"/>
    <xf numFmtId="9" fontId="44" fillId="0" borderId="3" xfId="59" applyFont="1" applyFill="1" applyBorder="1" applyAlignment="1">
      <alignment horizontal="center" vertical="center"/>
    </xf>
    <xf numFmtId="9" fontId="19" fillId="0" borderId="3" xfId="59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vertical="center" wrapText="1"/>
    </xf>
    <xf numFmtId="0" fontId="19" fillId="0" borderId="15" xfId="0" applyFont="1" applyFill="1" applyBorder="1" applyAlignment="1">
      <alignment vertical="center"/>
    </xf>
    <xf numFmtId="0" fontId="46" fillId="0" borderId="0" xfId="0" applyFont="1" applyAlignment="1">
      <alignment horizontal="left"/>
    </xf>
    <xf numFmtId="0" fontId="46" fillId="0" borderId="0" xfId="0" applyFont="1" applyAlignment="1"/>
    <xf numFmtId="0" fontId="3" fillId="0" borderId="16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2" fillId="0" borderId="12" xfId="0" applyFont="1" applyFill="1" applyBorder="1"/>
    <xf numFmtId="0" fontId="3" fillId="0" borderId="13" xfId="0" applyFont="1" applyFill="1" applyBorder="1"/>
    <xf numFmtId="0" fontId="2" fillId="0" borderId="11" xfId="0" applyFont="1" applyFill="1" applyBorder="1" applyAlignment="1">
      <alignment horizontal="center"/>
    </xf>
    <xf numFmtId="0" fontId="19" fillId="0" borderId="0" xfId="0" applyFont="1" applyFill="1"/>
    <xf numFmtId="0" fontId="16" fillId="0" borderId="0" xfId="0" applyFont="1" applyFill="1" applyBorder="1" applyAlignment="1"/>
    <xf numFmtId="0" fontId="47" fillId="0" borderId="0" xfId="0" applyFont="1" applyFill="1" applyAlignment="1">
      <alignment horizontal="left"/>
    </xf>
    <xf numFmtId="0" fontId="20" fillId="0" borderId="0" xfId="0" applyFont="1" applyFill="1" applyAlignment="1">
      <alignment horizontal="left"/>
    </xf>
    <xf numFmtId="0" fontId="47" fillId="0" borderId="11" xfId="0" applyFont="1" applyFill="1" applyBorder="1" applyAlignment="1">
      <alignment horizontal="left"/>
    </xf>
    <xf numFmtId="0" fontId="43" fillId="0" borderId="0" xfId="0" applyFont="1" applyFill="1" applyAlignment="1"/>
    <xf numFmtId="0" fontId="19" fillId="0" borderId="0" xfId="0" applyFont="1" applyFill="1" applyBorder="1" applyAlignment="1"/>
    <xf numFmtId="0" fontId="19" fillId="0" borderId="0" xfId="0" applyFont="1" applyFill="1" applyAlignment="1"/>
    <xf numFmtId="165" fontId="3" fillId="0" borderId="0" xfId="0" applyNumberFormat="1" applyFont="1" applyFill="1" applyBorder="1" applyAlignment="1">
      <alignment horizontal="center"/>
    </xf>
    <xf numFmtId="0" fontId="49" fillId="0" borderId="0" xfId="0" applyFont="1" applyFill="1" applyAlignment="1">
      <alignment horizontal="center"/>
    </xf>
    <xf numFmtId="0" fontId="20" fillId="0" borderId="11" xfId="0" applyFont="1" applyFill="1" applyBorder="1" applyAlignment="1">
      <alignment horizontal="center"/>
    </xf>
    <xf numFmtId="0" fontId="48" fillId="0" borderId="0" xfId="0" applyFont="1" applyFill="1" applyAlignment="1">
      <alignment horizontal="left"/>
    </xf>
    <xf numFmtId="0" fontId="48" fillId="0" borderId="0" xfId="0" applyFont="1" applyFill="1" applyAlignment="1">
      <alignment horizontal="center"/>
    </xf>
    <xf numFmtId="0" fontId="48" fillId="0" borderId="0" xfId="0" applyFont="1" applyFill="1" applyBorder="1" applyAlignment="1">
      <alignment horizontal="center"/>
    </xf>
    <xf numFmtId="0" fontId="60" fillId="0" borderId="0" xfId="0" applyFont="1" applyBorder="1" applyAlignment="1">
      <alignment horizontal="center" wrapText="1"/>
    </xf>
    <xf numFmtId="0" fontId="61" fillId="0" borderId="0" xfId="0" applyFont="1" applyBorder="1" applyAlignment="1">
      <alignment horizontal="center" wrapText="1"/>
    </xf>
    <xf numFmtId="0" fontId="61" fillId="0" borderId="0" xfId="0" applyFont="1" applyBorder="1" applyAlignment="1">
      <alignment horizontal="center" vertical="center" wrapText="1"/>
    </xf>
    <xf numFmtId="0" fontId="62" fillId="0" borderId="0" xfId="0" applyFont="1" applyBorder="1" applyAlignment="1">
      <alignment horizontal="center" wrapText="1"/>
    </xf>
    <xf numFmtId="0" fontId="62" fillId="0" borderId="0" xfId="0" applyFont="1" applyBorder="1" applyAlignment="1">
      <alignment horizontal="center" vertical="center" wrapText="1"/>
    </xf>
    <xf numFmtId="0" fontId="60" fillId="0" borderId="0" xfId="0" applyFont="1" applyBorder="1" applyAlignment="1">
      <alignment horizontal="left" vertical="center" wrapText="1"/>
    </xf>
    <xf numFmtId="0" fontId="60" fillId="0" borderId="0" xfId="0" applyFont="1" applyBorder="1" applyAlignment="1">
      <alignment horizontal="center" vertical="center" wrapText="1"/>
    </xf>
    <xf numFmtId="0" fontId="63" fillId="0" borderId="0" xfId="0" applyFont="1" applyBorder="1" applyAlignment="1">
      <alignment horizontal="center"/>
    </xf>
    <xf numFmtId="0" fontId="60" fillId="0" borderId="0" xfId="0" applyFont="1" applyBorder="1" applyAlignment="1">
      <alignment horizontal="center"/>
    </xf>
    <xf numFmtId="0" fontId="63" fillId="0" borderId="0" xfId="0" applyFont="1" applyBorder="1" applyAlignment="1">
      <alignment horizontal="left"/>
    </xf>
    <xf numFmtId="0" fontId="63" fillId="0" borderId="0" xfId="0" applyFont="1" applyBorder="1"/>
    <xf numFmtId="0" fontId="60" fillId="0" borderId="0" xfId="0" applyFont="1" applyBorder="1" applyAlignment="1">
      <alignment horizontal="left"/>
    </xf>
    <xf numFmtId="0" fontId="60" fillId="0" borderId="0" xfId="0" applyFont="1" applyBorder="1" applyAlignment="1">
      <alignment horizontal="center" vertical="center"/>
    </xf>
    <xf numFmtId="0" fontId="63" fillId="7" borderId="0" xfId="0" applyFont="1" applyFill="1" applyBorder="1" applyAlignment="1">
      <alignment horizontal="center"/>
    </xf>
    <xf numFmtId="0" fontId="60" fillId="7" borderId="0" xfId="0" applyFont="1" applyFill="1" applyBorder="1" applyAlignment="1">
      <alignment horizontal="center"/>
    </xf>
    <xf numFmtId="0" fontId="63" fillId="7" borderId="0" xfId="0" applyFont="1" applyFill="1" applyBorder="1" applyAlignment="1">
      <alignment horizontal="left"/>
    </xf>
    <xf numFmtId="0" fontId="60" fillId="7" borderId="0" xfId="0" applyFont="1" applyFill="1" applyBorder="1" applyAlignment="1">
      <alignment horizontal="left"/>
    </xf>
    <xf numFmtId="0" fontId="60" fillId="7" borderId="0" xfId="0" applyFont="1" applyFill="1" applyBorder="1" applyAlignment="1">
      <alignment horizontal="center" vertical="center"/>
    </xf>
    <xf numFmtId="0" fontId="63" fillId="0" borderId="0" xfId="0" applyFont="1" applyFill="1" applyBorder="1" applyAlignment="1">
      <alignment horizontal="center"/>
    </xf>
    <xf numFmtId="0" fontId="63" fillId="0" borderId="0" xfId="0" applyFont="1" applyFill="1" applyBorder="1" applyAlignment="1">
      <alignment horizontal="center" vertical="center"/>
    </xf>
    <xf numFmtId="0" fontId="63" fillId="0" borderId="0" xfId="0" applyFont="1" applyFill="1" applyBorder="1" applyAlignment="1">
      <alignment horizontal="left"/>
    </xf>
    <xf numFmtId="0" fontId="60" fillId="0" borderId="0" xfId="0" applyFont="1" applyFill="1" applyBorder="1" applyAlignment="1">
      <alignment horizontal="center" vertical="center"/>
    </xf>
    <xf numFmtId="0" fontId="63" fillId="0" borderId="0" xfId="0" applyFont="1" applyBorder="1" applyAlignment="1">
      <alignment horizontal="center" vertical="center"/>
    </xf>
    <xf numFmtId="0" fontId="61" fillId="0" borderId="0" xfId="0" applyFont="1" applyBorder="1" applyAlignment="1">
      <alignment horizontal="center" vertical="center"/>
    </xf>
    <xf numFmtId="0" fontId="63" fillId="0" borderId="0" xfId="0" applyFont="1" applyFill="1" applyBorder="1"/>
    <xf numFmtId="0" fontId="60" fillId="0" borderId="0" xfId="0" applyFont="1" applyFill="1" applyBorder="1" applyAlignment="1">
      <alignment horizontal="center"/>
    </xf>
    <xf numFmtId="0" fontId="60" fillId="4" borderId="0" xfId="0" applyFont="1" applyFill="1" applyBorder="1" applyAlignment="1">
      <alignment horizontal="center"/>
    </xf>
    <xf numFmtId="0" fontId="63" fillId="0" borderId="0" xfId="0" applyFont="1" applyBorder="1" applyAlignment="1">
      <alignment horizontal="left" wrapText="1"/>
    </xf>
    <xf numFmtId="0" fontId="63" fillId="5" borderId="0" xfId="0" applyFont="1" applyFill="1" applyBorder="1" applyAlignment="1">
      <alignment horizontal="left"/>
    </xf>
    <xf numFmtId="0" fontId="63" fillId="4" borderId="0" xfId="0" applyFont="1" applyFill="1" applyBorder="1" applyAlignment="1">
      <alignment horizontal="left"/>
    </xf>
    <xf numFmtId="0" fontId="63" fillId="6" borderId="0" xfId="0" applyFont="1" applyFill="1" applyBorder="1" applyAlignment="1">
      <alignment horizontal="left"/>
    </xf>
    <xf numFmtId="0" fontId="63" fillId="0" borderId="0" xfId="0" applyFont="1" applyBorder="1" applyAlignment="1">
      <alignment horizontal="left" vertical="center"/>
    </xf>
    <xf numFmtId="0" fontId="63" fillId="0" borderId="0" xfId="0" applyFont="1" applyFill="1" applyBorder="1" applyAlignment="1">
      <alignment horizontal="left" vertical="center"/>
    </xf>
    <xf numFmtId="0" fontId="3" fillId="0" borderId="0" xfId="0" applyFont="1" applyFill="1" applyAlignment="1"/>
    <xf numFmtId="0" fontId="3" fillId="8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3" fillId="0" borderId="0" xfId="0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Border="1" applyAlignment="1" applyProtection="1">
      <alignment horizontal="left" vertical="top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14" fontId="2" fillId="0" borderId="0" xfId="0" applyNumberFormat="1" applyFont="1" applyFill="1" applyBorder="1" applyAlignment="1" applyProtection="1">
      <alignment horizontal="center" vertical="top" wrapText="1"/>
    </xf>
    <xf numFmtId="0" fontId="2" fillId="0" borderId="0" xfId="48" applyFont="1" applyAlignment="1">
      <alignment horizontal="center"/>
    </xf>
    <xf numFmtId="0" fontId="20" fillId="0" borderId="0" xfId="0" applyFont="1" applyFill="1" applyAlignment="1"/>
    <xf numFmtId="0" fontId="3" fillId="8" borderId="0" xfId="0" applyFont="1" applyFill="1" applyAlignment="1">
      <alignment horizontal="center"/>
    </xf>
    <xf numFmtId="0" fontId="3" fillId="9" borderId="0" xfId="0" applyFont="1" applyFill="1" applyAlignment="1">
      <alignment horizontal="center"/>
    </xf>
    <xf numFmtId="0" fontId="3" fillId="10" borderId="0" xfId="0" applyFont="1" applyFill="1" applyAlignment="1">
      <alignment horizontal="center"/>
    </xf>
    <xf numFmtId="0" fontId="49" fillId="0" borderId="0" xfId="0" applyFont="1" applyFill="1" applyAlignment="1">
      <alignment horizontal="left"/>
    </xf>
    <xf numFmtId="0" fontId="19" fillId="0" borderId="0" xfId="0" applyFont="1" applyFill="1" applyAlignment="1">
      <alignment horizontal="left"/>
    </xf>
    <xf numFmtId="0" fontId="49" fillId="0" borderId="0" xfId="0" applyFont="1" applyFill="1" applyBorder="1" applyAlignment="1"/>
    <xf numFmtId="9" fontId="3" fillId="0" borderId="3" xfId="59" applyFont="1" applyFill="1" applyBorder="1" applyAlignment="1">
      <alignment horizontal="center" vertical="center" wrapText="1"/>
    </xf>
    <xf numFmtId="0" fontId="48" fillId="0" borderId="15" xfId="0" applyFont="1" applyFill="1" applyBorder="1" applyAlignment="1">
      <alignment horizontal="center"/>
    </xf>
    <xf numFmtId="0" fontId="53" fillId="0" borderId="0" xfId="0" applyFont="1" applyFill="1" applyBorder="1"/>
    <xf numFmtId="0" fontId="53" fillId="0" borderId="15" xfId="0" applyFont="1" applyFill="1" applyBorder="1"/>
    <xf numFmtId="0" fontId="48" fillId="0" borderId="11" xfId="0" applyFont="1" applyFill="1" applyBorder="1" applyAlignment="1">
      <alignment horizontal="center"/>
    </xf>
    <xf numFmtId="0" fontId="53" fillId="0" borderId="12" xfId="0" applyFont="1" applyFill="1" applyBorder="1" applyAlignment="1"/>
    <xf numFmtId="0" fontId="48" fillId="0" borderId="13" xfId="0" applyFont="1" applyFill="1" applyBorder="1" applyAlignment="1">
      <alignment horizontal="left"/>
    </xf>
    <xf numFmtId="165" fontId="48" fillId="0" borderId="11" xfId="0" applyNumberFormat="1" applyFont="1" applyFill="1" applyBorder="1" applyAlignment="1">
      <alignment horizontal="center"/>
    </xf>
    <xf numFmtId="0" fontId="48" fillId="0" borderId="11" xfId="0" applyFont="1" applyFill="1" applyBorder="1" applyAlignment="1"/>
    <xf numFmtId="0" fontId="50" fillId="0" borderId="11" xfId="0" applyFont="1" applyFill="1" applyBorder="1" applyAlignment="1">
      <alignment horizontal="left"/>
    </xf>
    <xf numFmtId="0" fontId="45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/>
    </xf>
    <xf numFmtId="14" fontId="3" fillId="11" borderId="0" xfId="0" applyNumberFormat="1" applyFont="1" applyFill="1"/>
    <xf numFmtId="0" fontId="55" fillId="7" borderId="0" xfId="53" applyFont="1" applyFill="1" applyBorder="1" applyAlignment="1">
      <alignment vertical="center" wrapText="1"/>
    </xf>
    <xf numFmtId="0" fontId="55" fillId="0" borderId="0" xfId="53" applyFont="1" applyFill="1" applyBorder="1" applyAlignment="1">
      <alignment vertical="center"/>
    </xf>
    <xf numFmtId="14" fontId="64" fillId="7" borderId="0" xfId="53" applyNumberFormat="1" applyFont="1" applyFill="1" applyBorder="1" applyAlignment="1">
      <alignment horizontal="left" vertical="center"/>
    </xf>
    <xf numFmtId="0" fontId="65" fillId="7" borderId="0" xfId="53" applyNumberFormat="1" applyFont="1" applyFill="1" applyBorder="1" applyAlignment="1">
      <alignment horizontal="center" vertical="center"/>
    </xf>
    <xf numFmtId="0" fontId="66" fillId="7" borderId="17" xfId="53" applyFont="1" applyFill="1" applyBorder="1" applyAlignment="1">
      <alignment horizontal="center" vertical="center"/>
    </xf>
    <xf numFmtId="0" fontId="66" fillId="7" borderId="18" xfId="53" applyFont="1" applyFill="1" applyBorder="1" applyAlignment="1">
      <alignment horizontal="center" vertical="center"/>
    </xf>
    <xf numFmtId="14" fontId="66" fillId="7" borderId="18" xfId="53" applyNumberFormat="1" applyFont="1" applyFill="1" applyBorder="1" applyAlignment="1">
      <alignment horizontal="center" vertical="center"/>
    </xf>
    <xf numFmtId="0" fontId="66" fillId="7" borderId="18" xfId="53" applyNumberFormat="1" applyFont="1" applyFill="1" applyBorder="1" applyAlignment="1">
      <alignment horizontal="center" vertical="center" wrapText="1"/>
    </xf>
    <xf numFmtId="0" fontId="66" fillId="7" borderId="18" xfId="53" applyFont="1" applyFill="1" applyBorder="1" applyAlignment="1">
      <alignment horizontal="center" vertical="center" wrapText="1"/>
    </xf>
    <xf numFmtId="0" fontId="66" fillId="7" borderId="18" xfId="53" applyFont="1" applyFill="1" applyBorder="1" applyAlignment="1">
      <alignment vertical="center" wrapText="1"/>
    </xf>
    <xf numFmtId="0" fontId="66" fillId="7" borderId="18" xfId="53" applyFont="1" applyFill="1" applyBorder="1" applyAlignment="1">
      <alignment horizontal="left" vertical="center" wrapText="1"/>
    </xf>
    <xf numFmtId="0" fontId="56" fillId="7" borderId="18" xfId="53" applyFont="1" applyFill="1" applyBorder="1" applyAlignment="1">
      <alignment horizontal="left" vertical="center" wrapText="1"/>
    </xf>
    <xf numFmtId="1" fontId="66" fillId="7" borderId="18" xfId="53" applyNumberFormat="1" applyFont="1" applyFill="1" applyBorder="1" applyAlignment="1">
      <alignment horizontal="center" vertical="center" wrapText="1"/>
    </xf>
    <xf numFmtId="0" fontId="56" fillId="7" borderId="18" xfId="58" applyFont="1" applyFill="1" applyBorder="1" applyAlignment="1">
      <alignment horizontal="left" vertical="center" wrapText="1"/>
    </xf>
    <xf numFmtId="0" fontId="56" fillId="7" borderId="19" xfId="58" applyFont="1" applyFill="1" applyBorder="1" applyAlignment="1">
      <alignment horizontal="left" vertical="center" wrapText="1"/>
    </xf>
    <xf numFmtId="0" fontId="56" fillId="7" borderId="20" xfId="58" applyFont="1" applyFill="1" applyBorder="1" applyAlignment="1">
      <alignment horizontal="center" vertical="center" wrapText="1"/>
    </xf>
    <xf numFmtId="0" fontId="56" fillId="7" borderId="0" xfId="58" applyFont="1" applyFill="1" applyAlignment="1">
      <alignment horizontal="center" vertical="center"/>
    </xf>
    <xf numFmtId="0" fontId="42" fillId="7" borderId="21" xfId="0" applyFont="1" applyFill="1" applyBorder="1" applyAlignment="1">
      <alignment horizontal="center" vertical="center" wrapText="1"/>
    </xf>
    <xf numFmtId="0" fontId="42" fillId="7" borderId="22" xfId="57" applyNumberFormat="1" applyFont="1" applyFill="1" applyBorder="1" applyAlignment="1">
      <alignment horizontal="center" vertical="center" wrapText="1"/>
    </xf>
    <xf numFmtId="0" fontId="42" fillId="7" borderId="22" xfId="0" applyNumberFormat="1" applyFont="1" applyFill="1" applyBorder="1" applyAlignment="1" applyProtection="1">
      <alignment horizontal="center" vertical="center"/>
    </xf>
    <xf numFmtId="0" fontId="42" fillId="7" borderId="22" xfId="58" applyFont="1" applyFill="1" applyBorder="1" applyAlignment="1">
      <alignment horizontal="center" vertical="center" wrapText="1"/>
    </xf>
    <xf numFmtId="0" fontId="42" fillId="7" borderId="22" xfId="0" applyNumberFormat="1" applyFont="1" applyFill="1" applyBorder="1" applyAlignment="1" applyProtection="1">
      <alignment horizontal="center" vertical="center" wrapText="1"/>
    </xf>
    <xf numFmtId="0" fontId="67" fillId="7" borderId="0" xfId="0" applyFont="1" applyFill="1" applyAlignment="1">
      <alignment vertical="center"/>
    </xf>
    <xf numFmtId="0" fontId="68" fillId="7" borderId="0" xfId="0" applyFont="1" applyFill="1" applyAlignment="1">
      <alignment horizontal="center" vertical="center" wrapText="1"/>
    </xf>
    <xf numFmtId="0" fontId="67" fillId="0" borderId="0" xfId="0" applyFont="1" applyAlignment="1">
      <alignment vertical="center"/>
    </xf>
    <xf numFmtId="0" fontId="67" fillId="7" borderId="0" xfId="0" applyFont="1" applyFill="1" applyAlignment="1">
      <alignment horizontal="center" vertical="center"/>
    </xf>
    <xf numFmtId="0" fontId="67" fillId="0" borderId="0" xfId="0" applyFont="1" applyAlignment="1">
      <alignment horizontal="left" vertical="center" wrapText="1"/>
    </xf>
    <xf numFmtId="0" fontId="57" fillId="7" borderId="0" xfId="0" applyFont="1" applyFill="1" applyAlignment="1">
      <alignment horizontal="left" vertical="center" wrapText="1"/>
    </xf>
    <xf numFmtId="1" fontId="67" fillId="7" borderId="0" xfId="0" applyNumberFormat="1" applyFont="1" applyFill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7" borderId="0" xfId="0" applyFont="1" applyFill="1" applyAlignment="1">
      <alignment horizontal="left" vertical="center" wrapText="1"/>
    </xf>
    <xf numFmtId="0" fontId="57" fillId="0" borderId="0" xfId="0" applyFont="1" applyAlignment="1">
      <alignment horizontal="left" vertical="center" wrapText="1"/>
    </xf>
    <xf numFmtId="14" fontId="67" fillId="7" borderId="0" xfId="0" applyNumberFormat="1" applyFont="1" applyFill="1" applyAlignment="1">
      <alignment horizontal="center" vertical="center"/>
    </xf>
    <xf numFmtId="0" fontId="67" fillId="7" borderId="0" xfId="0" applyNumberFormat="1" applyFont="1" applyFill="1" applyAlignment="1">
      <alignment vertical="center"/>
    </xf>
    <xf numFmtId="0" fontId="67" fillId="7" borderId="0" xfId="0" applyFont="1" applyFill="1" applyAlignment="1">
      <alignment vertical="center" wrapText="1"/>
    </xf>
    <xf numFmtId="0" fontId="3" fillId="12" borderId="0" xfId="0" applyFont="1" applyFill="1" applyAlignment="1">
      <alignment horizontal="center"/>
    </xf>
    <xf numFmtId="0" fontId="3" fillId="0" borderId="0" xfId="0" applyFont="1" applyFill="1" applyAlignment="1">
      <alignment vertical="top"/>
    </xf>
    <xf numFmtId="0" fontId="47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20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47" fillId="0" borderId="0" xfId="0" applyFont="1" applyFill="1" applyAlignment="1">
      <alignment horizontal="right" vertical="top"/>
    </xf>
    <xf numFmtId="14" fontId="66" fillId="7" borderId="0" xfId="53" applyNumberFormat="1" applyFont="1" applyFill="1" applyBorder="1" applyAlignment="1">
      <alignment horizontal="center" vertical="center"/>
    </xf>
    <xf numFmtId="14" fontId="65" fillId="7" borderId="0" xfId="53" applyNumberFormat="1" applyFont="1" applyFill="1" applyBorder="1" applyAlignment="1">
      <alignment horizontal="center" vertical="center"/>
    </xf>
    <xf numFmtId="0" fontId="69" fillId="7" borderId="0" xfId="53" applyFont="1" applyFill="1" applyBorder="1" applyAlignment="1">
      <alignment horizontal="center" vertical="center" wrapText="1"/>
    </xf>
    <xf numFmtId="0" fontId="56" fillId="7" borderId="0" xfId="58" applyFont="1" applyFill="1" applyAlignment="1">
      <alignment horizontal="center" vertical="center" wrapText="1"/>
    </xf>
    <xf numFmtId="0" fontId="70" fillId="7" borderId="0" xfId="53" applyFont="1" applyFill="1" applyBorder="1" applyAlignment="1">
      <alignment horizontal="center" vertical="center" wrapText="1"/>
    </xf>
    <xf numFmtId="0" fontId="71" fillId="7" borderId="23" xfId="0" applyFont="1" applyFill="1" applyBorder="1" applyAlignment="1">
      <alignment horizontal="center" vertical="center" wrapText="1"/>
    </xf>
    <xf numFmtId="0" fontId="71" fillId="7" borderId="24" xfId="57" applyNumberFormat="1" applyFont="1" applyFill="1" applyBorder="1" applyAlignment="1">
      <alignment horizontal="center" vertical="center" wrapText="1"/>
    </xf>
    <xf numFmtId="14" fontId="71" fillId="7" borderId="24" xfId="0" applyNumberFormat="1" applyFont="1" applyFill="1" applyBorder="1" applyAlignment="1">
      <alignment horizontal="center" vertical="center"/>
    </xf>
    <xf numFmtId="0" fontId="71" fillId="7" borderId="24" xfId="0" applyFont="1" applyFill="1" applyBorder="1" applyAlignment="1">
      <alignment horizontal="center" vertical="center"/>
    </xf>
    <xf numFmtId="0" fontId="71" fillId="7" borderId="24" xfId="0" applyFont="1" applyFill="1" applyBorder="1" applyAlignment="1">
      <alignment horizontal="left" vertical="center" wrapText="1"/>
    </xf>
    <xf numFmtId="0" fontId="71" fillId="7" borderId="24" xfId="0" applyNumberFormat="1" applyFont="1" applyFill="1" applyBorder="1" applyAlignment="1" applyProtection="1">
      <alignment horizontal="center" vertical="center"/>
    </xf>
    <xf numFmtId="0" fontId="71" fillId="7" borderId="24" xfId="0" applyFont="1" applyFill="1" applyBorder="1" applyAlignment="1">
      <alignment horizontal="center" vertical="center" wrapText="1"/>
    </xf>
    <xf numFmtId="0" fontId="71" fillId="7" borderId="24" xfId="58" applyFont="1" applyFill="1" applyBorder="1" applyAlignment="1">
      <alignment horizontal="center" vertical="center" wrapText="1"/>
    </xf>
    <xf numFmtId="1" fontId="71" fillId="7" borderId="24" xfId="0" applyNumberFormat="1" applyFont="1" applyFill="1" applyBorder="1" applyAlignment="1">
      <alignment horizontal="center" vertical="center"/>
    </xf>
    <xf numFmtId="0" fontId="71" fillId="7" borderId="24" xfId="0" applyNumberFormat="1" applyFont="1" applyFill="1" applyBorder="1" applyAlignment="1" applyProtection="1">
      <alignment horizontal="center" vertical="center" wrapText="1"/>
    </xf>
    <xf numFmtId="0" fontId="71" fillId="7" borderId="25" xfId="0" applyFont="1" applyFill="1" applyBorder="1" applyAlignment="1">
      <alignment horizontal="center" vertical="center"/>
    </xf>
    <xf numFmtId="0" fontId="71" fillId="7" borderId="21" xfId="0" applyFont="1" applyFill="1" applyBorder="1" applyAlignment="1">
      <alignment horizontal="center" vertical="center" wrapText="1"/>
    </xf>
    <xf numFmtId="0" fontId="71" fillId="7" borderId="22" xfId="57" applyNumberFormat="1" applyFont="1" applyFill="1" applyBorder="1" applyAlignment="1">
      <alignment horizontal="center" vertical="center" wrapText="1"/>
    </xf>
    <xf numFmtId="14" fontId="71" fillId="7" borderId="22" xfId="0" applyNumberFormat="1" applyFont="1" applyFill="1" applyBorder="1" applyAlignment="1">
      <alignment horizontal="center" vertical="center"/>
    </xf>
    <xf numFmtId="0" fontId="71" fillId="7" borderId="22" xfId="0" applyFont="1" applyFill="1" applyBorder="1" applyAlignment="1">
      <alignment horizontal="center" vertical="center"/>
    </xf>
    <xf numFmtId="0" fontId="71" fillId="7" borderId="22" xfId="0" applyFont="1" applyFill="1" applyBorder="1" applyAlignment="1">
      <alignment horizontal="left" vertical="center" wrapText="1"/>
    </xf>
    <xf numFmtId="0" fontId="71" fillId="7" borderId="22" xfId="0" applyNumberFormat="1" applyFont="1" applyFill="1" applyBorder="1" applyAlignment="1" applyProtection="1">
      <alignment horizontal="center" vertical="center"/>
    </xf>
    <xf numFmtId="0" fontId="71" fillId="7" borderId="22" xfId="0" applyFont="1" applyFill="1" applyBorder="1" applyAlignment="1">
      <alignment horizontal="center" vertical="center" wrapText="1"/>
    </xf>
    <xf numFmtId="0" fontId="71" fillId="7" borderId="22" xfId="58" applyFont="1" applyFill="1" applyBorder="1" applyAlignment="1">
      <alignment horizontal="center" vertical="center" wrapText="1"/>
    </xf>
    <xf numFmtId="1" fontId="71" fillId="7" borderId="22" xfId="0" applyNumberFormat="1" applyFont="1" applyFill="1" applyBorder="1" applyAlignment="1">
      <alignment horizontal="center" vertical="center"/>
    </xf>
    <xf numFmtId="0" fontId="71" fillId="7" borderId="22" xfId="0" applyNumberFormat="1" applyFont="1" applyFill="1" applyBorder="1" applyAlignment="1" applyProtection="1">
      <alignment horizontal="center" vertical="center" wrapText="1"/>
    </xf>
    <xf numFmtId="0" fontId="71" fillId="7" borderId="26" xfId="0" applyFont="1" applyFill="1" applyBorder="1" applyAlignment="1">
      <alignment horizontal="center" vertical="center"/>
    </xf>
    <xf numFmtId="14" fontId="67" fillId="7" borderId="22" xfId="0" applyNumberFormat="1" applyFont="1" applyFill="1" applyBorder="1" applyAlignment="1">
      <alignment horizontal="center" vertical="center"/>
    </xf>
    <xf numFmtId="0" fontId="0" fillId="7" borderId="22" xfId="0" applyFill="1" applyBorder="1" applyAlignment="1">
      <alignment horizontal="center" vertical="center"/>
    </xf>
    <xf numFmtId="0" fontId="0" fillId="7" borderId="22" xfId="0" applyFill="1" applyBorder="1" applyAlignment="1">
      <alignment horizontal="left" vertical="center" wrapText="1"/>
    </xf>
    <xf numFmtId="0" fontId="0" fillId="7" borderId="22" xfId="0" applyFill="1" applyBorder="1" applyAlignment="1">
      <alignment horizontal="center" vertical="center" wrapText="1"/>
    </xf>
    <xf numFmtId="1" fontId="42" fillId="7" borderId="22" xfId="0" applyNumberFormat="1" applyFont="1" applyFill="1" applyBorder="1" applyAlignment="1">
      <alignment horizontal="center" vertical="center"/>
    </xf>
    <xf numFmtId="0" fontId="0" fillId="7" borderId="26" xfId="0" applyFill="1" applyBorder="1" applyAlignment="1">
      <alignment horizontal="center" vertical="center"/>
    </xf>
    <xf numFmtId="0" fontId="71" fillId="7" borderId="22" xfId="0" applyNumberFormat="1" applyFont="1" applyFill="1" applyBorder="1" applyAlignment="1" applyProtection="1">
      <alignment horizontal="left" vertical="center"/>
    </xf>
    <xf numFmtId="0" fontId="42" fillId="7" borderId="27" xfId="0" applyFont="1" applyFill="1" applyBorder="1" applyAlignment="1">
      <alignment horizontal="center" vertical="center" wrapText="1"/>
    </xf>
    <xf numFmtId="0" fontId="42" fillId="7" borderId="28" xfId="57" applyNumberFormat="1" applyFont="1" applyFill="1" applyBorder="1" applyAlignment="1">
      <alignment horizontal="center" vertical="center" wrapText="1"/>
    </xf>
    <xf numFmtId="14" fontId="67" fillId="7" borderId="28" xfId="0" applyNumberFormat="1" applyFont="1" applyFill="1" applyBorder="1" applyAlignment="1">
      <alignment horizontal="center" vertical="center"/>
    </xf>
    <xf numFmtId="0" fontId="0" fillId="7" borderId="28" xfId="0" applyFill="1" applyBorder="1" applyAlignment="1">
      <alignment horizontal="center" vertical="center"/>
    </xf>
    <xf numFmtId="0" fontId="0" fillId="7" borderId="28" xfId="0" applyFill="1" applyBorder="1" applyAlignment="1">
      <alignment horizontal="left" vertical="center" wrapText="1"/>
    </xf>
    <xf numFmtId="0" fontId="42" fillId="7" borderId="28" xfId="0" applyNumberFormat="1" applyFont="1" applyFill="1" applyBorder="1" applyAlignment="1" applyProtection="1">
      <alignment horizontal="center" vertical="center"/>
    </xf>
    <xf numFmtId="0" fontId="0" fillId="7" borderId="28" xfId="0" applyFill="1" applyBorder="1" applyAlignment="1">
      <alignment horizontal="center" vertical="center" wrapText="1"/>
    </xf>
    <xf numFmtId="0" fontId="42" fillId="7" borderId="28" xfId="58" applyFont="1" applyFill="1" applyBorder="1" applyAlignment="1">
      <alignment horizontal="center" vertical="center" wrapText="1"/>
    </xf>
    <xf numFmtId="1" fontId="42" fillId="7" borderId="28" xfId="0" applyNumberFormat="1" applyFont="1" applyFill="1" applyBorder="1" applyAlignment="1">
      <alignment horizontal="center" vertical="center"/>
    </xf>
    <xf numFmtId="0" fontId="42" fillId="7" borderId="28" xfId="0" applyNumberFormat="1" applyFont="1" applyFill="1" applyBorder="1" applyAlignment="1" applyProtection="1">
      <alignment horizontal="center" vertical="center" wrapText="1"/>
    </xf>
    <xf numFmtId="0" fontId="0" fillId="7" borderId="29" xfId="0" applyFill="1" applyBorder="1" applyAlignment="1">
      <alignment horizontal="center" vertical="center"/>
    </xf>
    <xf numFmtId="49" fontId="72" fillId="0" borderId="0" xfId="0" applyNumberFormat="1" applyFont="1" applyFill="1" applyBorder="1" applyAlignment="1" applyProtection="1">
      <alignment horizontal="center" vertical="top" wrapText="1"/>
    </xf>
    <xf numFmtId="9" fontId="2" fillId="0" borderId="0" xfId="59" applyFont="1" applyFill="1" applyBorder="1" applyAlignment="1">
      <alignment horizontal="center"/>
    </xf>
    <xf numFmtId="9" fontId="3" fillId="0" borderId="0" xfId="59" applyFont="1" applyFill="1" applyBorder="1" applyAlignment="1">
      <alignment horizontal="center"/>
    </xf>
    <xf numFmtId="49" fontId="73" fillId="13" borderId="4" xfId="0" applyNumberFormat="1" applyFont="1" applyFill="1" applyBorder="1" applyAlignment="1" applyProtection="1">
      <alignment horizontal="left" vertical="center"/>
    </xf>
    <xf numFmtId="49" fontId="74" fillId="13" borderId="4" xfId="0" applyNumberFormat="1" applyFont="1" applyFill="1" applyBorder="1" applyAlignment="1" applyProtection="1">
      <alignment horizontal="left" vertical="center"/>
    </xf>
    <xf numFmtId="0" fontId="3" fillId="14" borderId="0" xfId="0" applyFont="1" applyFill="1" applyAlignment="1"/>
    <xf numFmtId="0" fontId="71" fillId="7" borderId="30" xfId="0" applyNumberFormat="1" applyFont="1" applyFill="1" applyBorder="1" applyAlignment="1" applyProtection="1">
      <alignment horizontal="left" vertical="center" wrapText="1"/>
    </xf>
    <xf numFmtId="0" fontId="71" fillId="7" borderId="26" xfId="0" applyNumberFormat="1" applyFont="1" applyFill="1" applyBorder="1" applyAlignment="1" applyProtection="1">
      <alignment horizontal="left" vertical="center" wrapText="1"/>
    </xf>
    <xf numFmtId="0" fontId="3" fillId="7" borderId="0" xfId="58" applyFont="1" applyFill="1" applyAlignment="1">
      <alignment horizontal="center" vertical="center" wrapText="1"/>
    </xf>
    <xf numFmtId="0" fontId="42" fillId="7" borderId="30" xfId="0" applyNumberFormat="1" applyFont="1" applyFill="1" applyBorder="1" applyAlignment="1" applyProtection="1">
      <alignment horizontal="center" vertical="center" wrapText="1"/>
    </xf>
    <xf numFmtId="0" fontId="42" fillId="7" borderId="26" xfId="0" applyNumberFormat="1" applyFont="1" applyFill="1" applyBorder="1" applyAlignment="1" applyProtection="1">
      <alignment horizontal="center" vertical="center" wrapText="1"/>
    </xf>
    <xf numFmtId="14" fontId="57" fillId="0" borderId="22" xfId="48" applyNumberFormat="1" applyFont="1" applyFill="1" applyBorder="1" applyAlignment="1">
      <alignment horizontal="center" vertical="center"/>
    </xf>
    <xf numFmtId="0" fontId="57" fillId="0" borderId="22" xfId="48" applyFont="1" applyFill="1" applyBorder="1" applyAlignment="1">
      <alignment horizontal="center" vertical="center"/>
    </xf>
    <xf numFmtId="0" fontId="57" fillId="0" borderId="0" xfId="0" applyFont="1" applyFill="1" applyAlignment="1">
      <alignment vertical="center"/>
    </xf>
    <xf numFmtId="0" fontId="75" fillId="0" borderId="45" xfId="0" applyFont="1" applyFill="1" applyBorder="1" applyAlignment="1">
      <alignment horizontal="left" vertical="center" wrapText="1"/>
    </xf>
    <xf numFmtId="0" fontId="57" fillId="0" borderId="0" xfId="0" applyFont="1" applyFill="1" applyAlignment="1">
      <alignment vertical="center" wrapText="1"/>
    </xf>
    <xf numFmtId="0" fontId="57" fillId="0" borderId="0" xfId="50" applyFont="1" applyFill="1" applyBorder="1" applyAlignment="1">
      <alignment horizontal="center" vertical="center"/>
    </xf>
    <xf numFmtId="0" fontId="56" fillId="0" borderId="22" xfId="5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7" fillId="0" borderId="0" xfId="52" applyNumberFormat="1" applyFont="1" applyFill="1" applyBorder="1" applyAlignment="1" applyProtection="1">
      <alignment horizontal="center" vertical="center" wrapText="1"/>
    </xf>
    <xf numFmtId="0" fontId="42" fillId="0" borderId="31" xfId="55" applyNumberFormat="1" applyFont="1" applyFill="1" applyBorder="1" applyAlignment="1" applyProtection="1">
      <alignment horizontal="center" vertical="center" wrapText="1"/>
    </xf>
    <xf numFmtId="0" fontId="57" fillId="0" borderId="22" xfId="48" applyFont="1" applyFill="1" applyBorder="1" applyAlignment="1">
      <alignment vertical="center" wrapText="1"/>
    </xf>
    <xf numFmtId="0" fontId="65" fillId="0" borderId="32" xfId="58" applyFont="1" applyFill="1" applyBorder="1" applyAlignment="1">
      <alignment horizontal="center" vertical="center" wrapText="1"/>
    </xf>
    <xf numFmtId="0" fontId="57" fillId="0" borderId="32" xfId="0" applyFont="1" applyFill="1" applyBorder="1" applyAlignment="1">
      <alignment horizontal="center" vertical="center" wrapText="1"/>
    </xf>
    <xf numFmtId="0" fontId="42" fillId="0" borderId="0" xfId="55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22" xfId="0" applyFill="1" applyBorder="1" applyAlignment="1">
      <alignment horizontal="center" vertical="center"/>
    </xf>
    <xf numFmtId="0" fontId="57" fillId="0" borderId="0" xfId="48" applyFont="1" applyFill="1" applyBorder="1" applyAlignment="1">
      <alignment horizontal="center" vertical="center"/>
    </xf>
    <xf numFmtId="0" fontId="60" fillId="0" borderId="0" xfId="0" applyFont="1" applyBorder="1" applyAlignment="1">
      <alignment horizontal="left" vertical="center" wrapText="1"/>
    </xf>
    <xf numFmtId="0" fontId="60" fillId="0" borderId="0" xfId="0" applyFont="1" applyBorder="1" applyAlignment="1">
      <alignment horizontal="center" vertical="center" wrapText="1"/>
    </xf>
    <xf numFmtId="0" fontId="57" fillId="8" borderId="32" xfId="0" applyFont="1" applyFill="1" applyBorder="1" applyAlignment="1">
      <alignment horizontal="center" vertical="center" wrapText="1"/>
    </xf>
    <xf numFmtId="0" fontId="20" fillId="8" borderId="0" xfId="0" applyFont="1" applyFill="1" applyAlignment="1">
      <alignment horizontal="left"/>
    </xf>
    <xf numFmtId="0" fontId="3" fillId="0" borderId="0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9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center"/>
    </xf>
    <xf numFmtId="0" fontId="19" fillId="0" borderId="34" xfId="0" applyFont="1" applyFill="1" applyBorder="1" applyAlignment="1">
      <alignment horizontal="center" vertical="center"/>
    </xf>
    <xf numFmtId="9" fontId="43" fillId="0" borderId="35" xfId="59" applyFont="1" applyFill="1" applyBorder="1" applyAlignment="1">
      <alignment horizontal="center"/>
    </xf>
    <xf numFmtId="9" fontId="43" fillId="0" borderId="14" xfId="59" applyFont="1" applyFill="1" applyBorder="1" applyAlignment="1">
      <alignment horizontal="center"/>
    </xf>
    <xf numFmtId="0" fontId="19" fillId="0" borderId="36" xfId="0" applyFont="1" applyFill="1" applyBorder="1" applyAlignment="1">
      <alignment horizontal="center" vertical="center" wrapText="1"/>
    </xf>
    <xf numFmtId="0" fontId="19" fillId="0" borderId="37" xfId="0" applyFont="1" applyFill="1" applyBorder="1" applyAlignment="1">
      <alignment horizontal="center" vertical="center" wrapText="1"/>
    </xf>
    <xf numFmtId="0" fontId="19" fillId="0" borderId="38" xfId="0" applyFont="1" applyFill="1" applyBorder="1" applyAlignment="1">
      <alignment horizontal="center" vertical="center" wrapText="1"/>
    </xf>
    <xf numFmtId="0" fontId="19" fillId="0" borderId="39" xfId="0" applyFont="1" applyFill="1" applyBorder="1" applyAlignment="1">
      <alignment horizontal="center" vertical="center" wrapText="1"/>
    </xf>
    <xf numFmtId="0" fontId="48" fillId="0" borderId="40" xfId="0" applyFont="1" applyFill="1" applyBorder="1" applyAlignment="1">
      <alignment horizontal="center" vertical="center" wrapText="1"/>
    </xf>
    <xf numFmtId="0" fontId="48" fillId="0" borderId="41" xfId="0" applyFont="1" applyFill="1" applyBorder="1" applyAlignment="1">
      <alignment horizontal="center" vertical="center" wrapText="1"/>
    </xf>
    <xf numFmtId="0" fontId="48" fillId="0" borderId="42" xfId="0" applyFont="1" applyFill="1" applyBorder="1" applyAlignment="1">
      <alignment horizontal="center" vertical="center" wrapText="1"/>
    </xf>
    <xf numFmtId="0" fontId="19" fillId="0" borderId="40" xfId="0" applyFont="1" applyFill="1" applyBorder="1" applyAlignment="1">
      <alignment horizontal="center" vertical="center" wrapText="1"/>
    </xf>
    <xf numFmtId="0" fontId="19" fillId="0" borderId="41" xfId="0" applyFont="1" applyFill="1" applyBorder="1" applyAlignment="1">
      <alignment horizontal="center" vertical="center" wrapText="1"/>
    </xf>
    <xf numFmtId="0" fontId="19" fillId="0" borderId="42" xfId="0" applyFont="1" applyFill="1" applyBorder="1" applyAlignment="1">
      <alignment horizontal="center" vertical="center" wrapText="1"/>
    </xf>
    <xf numFmtId="0" fontId="19" fillId="0" borderId="35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35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48" fillId="0" borderId="0" xfId="0" applyFont="1" applyFill="1" applyAlignment="1">
      <alignment horizontal="right"/>
    </xf>
    <xf numFmtId="0" fontId="48" fillId="0" borderId="0" xfId="0" applyFont="1" applyFill="1" applyAlignment="1">
      <alignment horizontal="center"/>
    </xf>
    <xf numFmtId="0" fontId="19" fillId="0" borderId="35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14" xfId="0" applyFont="1" applyFill="1" applyBorder="1" applyAlignment="1">
      <alignment horizontal="center"/>
    </xf>
    <xf numFmtId="0" fontId="19" fillId="0" borderId="40" xfId="0" applyFont="1" applyFill="1" applyBorder="1" applyAlignment="1">
      <alignment horizontal="center" vertical="center"/>
    </xf>
    <xf numFmtId="0" fontId="19" fillId="0" borderId="41" xfId="0" applyFont="1" applyFill="1" applyBorder="1" applyAlignment="1">
      <alignment horizontal="center" vertical="center"/>
    </xf>
    <xf numFmtId="0" fontId="19" fillId="0" borderId="42" xfId="0" applyFont="1" applyFill="1" applyBorder="1" applyAlignment="1">
      <alignment horizontal="center" vertical="center"/>
    </xf>
    <xf numFmtId="0" fontId="19" fillId="0" borderId="36" xfId="0" applyFont="1" applyFill="1" applyBorder="1" applyAlignment="1">
      <alignment vertical="center"/>
    </xf>
    <xf numFmtId="0" fontId="19" fillId="0" borderId="43" xfId="0" applyFont="1" applyFill="1" applyBorder="1" applyAlignment="1">
      <alignment vertical="center"/>
    </xf>
    <xf numFmtId="0" fontId="19" fillId="0" borderId="38" xfId="0" applyFont="1" applyFill="1" applyBorder="1" applyAlignment="1">
      <alignment vertical="center"/>
    </xf>
    <xf numFmtId="0" fontId="19" fillId="0" borderId="37" xfId="0" applyFont="1" applyFill="1" applyBorder="1" applyAlignment="1">
      <alignment horizontal="left" vertical="center"/>
    </xf>
    <xf numFmtId="0" fontId="19" fillId="0" borderId="34" xfId="0" applyFont="1" applyFill="1" applyBorder="1" applyAlignment="1">
      <alignment horizontal="left" vertical="center"/>
    </xf>
    <xf numFmtId="0" fontId="19" fillId="0" borderId="39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/>
    </xf>
    <xf numFmtId="9" fontId="19" fillId="0" borderId="35" xfId="0" applyNumberFormat="1" applyFont="1" applyFill="1" applyBorder="1" applyAlignment="1">
      <alignment horizontal="center"/>
    </xf>
    <xf numFmtId="0" fontId="0" fillId="0" borderId="14" xfId="0" applyBorder="1"/>
    <xf numFmtId="0" fontId="43" fillId="0" borderId="35" xfId="0" applyFont="1" applyFill="1" applyBorder="1" applyAlignment="1">
      <alignment horizontal="left"/>
    </xf>
    <xf numFmtId="0" fontId="0" fillId="0" borderId="2" xfId="0" applyBorder="1"/>
    <xf numFmtId="0" fontId="4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35" xfId="0" applyFont="1" applyFill="1" applyBorder="1" applyAlignment="1">
      <alignment horizontal="left" vertical="center"/>
    </xf>
    <xf numFmtId="0" fontId="16" fillId="0" borderId="0" xfId="0" applyFont="1" applyFill="1" applyAlignment="1">
      <alignment horizontal="center"/>
    </xf>
    <xf numFmtId="0" fontId="16" fillId="0" borderId="14" xfId="0" applyFont="1" applyFill="1" applyBorder="1" applyAlignment="1">
      <alignment horizontal="left" vertical="center"/>
    </xf>
    <xf numFmtId="0" fontId="16" fillId="0" borderId="0" xfId="0" applyFont="1" applyFill="1" applyAlignment="1">
      <alignment horizontal="left"/>
    </xf>
    <xf numFmtId="0" fontId="60" fillId="0" borderId="0" xfId="0" applyFont="1" applyBorder="1" applyAlignment="1">
      <alignment horizontal="left" vertical="center" wrapText="1"/>
    </xf>
    <xf numFmtId="0" fontId="60" fillId="0" borderId="0" xfId="0" applyFont="1" applyBorder="1" applyAlignment="1">
      <alignment horizontal="center" vertical="center" wrapText="1"/>
    </xf>
    <xf numFmtId="14" fontId="66" fillId="7" borderId="0" xfId="53" applyNumberFormat="1" applyFont="1" applyFill="1" applyBorder="1" applyAlignment="1">
      <alignment horizontal="center" vertical="center"/>
    </xf>
    <xf numFmtId="14" fontId="65" fillId="7" borderId="0" xfId="53" applyNumberFormat="1" applyFont="1" applyFill="1" applyBorder="1" applyAlignment="1">
      <alignment horizontal="center" vertical="center"/>
    </xf>
    <xf numFmtId="0" fontId="69" fillId="7" borderId="0" xfId="53" applyFont="1" applyFill="1" applyBorder="1" applyAlignment="1">
      <alignment horizontal="left" vertical="center" wrapText="1"/>
    </xf>
    <xf numFmtId="0" fontId="69" fillId="7" borderId="0" xfId="53" applyFont="1" applyFill="1" applyBorder="1" applyAlignment="1">
      <alignment horizontal="center" vertical="center" wrapText="1"/>
    </xf>
    <xf numFmtId="1" fontId="69" fillId="7" borderId="0" xfId="53" applyNumberFormat="1" applyFont="1" applyFill="1" applyBorder="1" applyAlignment="1">
      <alignment horizontal="center" vertical="center" wrapText="1"/>
    </xf>
    <xf numFmtId="0" fontId="70" fillId="7" borderId="44" xfId="53" applyFont="1" applyFill="1" applyBorder="1" applyAlignment="1">
      <alignment horizontal="left" vertical="center" wrapText="1"/>
    </xf>
    <xf numFmtId="0" fontId="70" fillId="7" borderId="44" xfId="53" applyFont="1" applyFill="1" applyBorder="1" applyAlignment="1">
      <alignment horizontal="center" vertical="center" wrapText="1"/>
    </xf>
    <xf numFmtId="1" fontId="70" fillId="7" borderId="44" xfId="53" applyNumberFormat="1" applyFont="1" applyFill="1" applyBorder="1" applyAlignment="1">
      <alignment horizontal="center" vertical="center" wrapText="1"/>
    </xf>
  </cellXfs>
  <cellStyles count="88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50" xfId="54"/>
    <cellStyle name="Normal 66 2" xfId="55"/>
    <cellStyle name="Normal 7 2" xfId="56"/>
    <cellStyle name="Normal_20--k11" xfId="57"/>
    <cellStyle name="Normal_KH chi tiet HK1" xfId="58"/>
    <cellStyle name="Percent" xfId="59" builtinId="5"/>
    <cellStyle name="Percent [2]" xfId="60"/>
    <cellStyle name="PERCENTAGE" xfId="61"/>
    <cellStyle name="PrePop Currency (0)" xfId="62"/>
    <cellStyle name="songuyen" xfId="63"/>
    <cellStyle name="Text Indent A" xfId="64"/>
    <cellStyle name="Text Indent B" xfId="65"/>
    <cellStyle name="Total" xfId="66" builtinId="25" customBuiltin="1"/>
    <cellStyle name=" [0.00]_ Att. 1- Cover" xfId="67"/>
    <cellStyle name="_ Att. 1- Cover" xfId="68"/>
    <cellStyle name="?_ Att. 1- Cover" xfId="69"/>
    <cellStyle name="똿뗦먛귟 [0.00]_PRODUCT DETAIL Q1" xfId="70"/>
    <cellStyle name="똿뗦먛귟_PRODUCT DETAIL Q1" xfId="71"/>
    <cellStyle name="믅됞 [0.00]_PRODUCT DETAIL Q1" xfId="72"/>
    <cellStyle name="믅됞_PRODUCT DETAIL Q1" xfId="73"/>
    <cellStyle name="백분율_95" xfId="74"/>
    <cellStyle name="뷭?_BOOKSHIP" xfId="75"/>
    <cellStyle name="콤마 [0]_1202" xfId="76"/>
    <cellStyle name="콤마_1202" xfId="77"/>
    <cellStyle name="통화 [0]_1202" xfId="78"/>
    <cellStyle name="통화_1202" xfId="79"/>
    <cellStyle name="표준_(정보부문)월별인원계획" xfId="80"/>
    <cellStyle name="一般_00Q3902REV.1" xfId="81"/>
    <cellStyle name="千分位[0]_00Q3902REV.1" xfId="82"/>
    <cellStyle name="千分位_00Q3902REV.1" xfId="83"/>
    <cellStyle name="標準_機器ﾘｽト (2)" xfId="84"/>
    <cellStyle name="貨幣 [0]_00Q3902REV.1" xfId="85"/>
    <cellStyle name="貨幣[0]_BRE" xfId="86"/>
    <cellStyle name="貨幣_00Q3902REV.1" xfId="87"/>
  </cellStyles>
  <dxfs count="11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ont>
        <color theme="0"/>
      </font>
    </dxf>
    <dxf>
      <font>
        <color theme="0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9.xml"/><Relationship Id="rId39" Type="http://schemas.openxmlformats.org/officeDocument/2006/relationships/externalLink" Target="externalLinks/externalLink32.xml"/><Relationship Id="rId21" Type="http://schemas.openxmlformats.org/officeDocument/2006/relationships/externalLink" Target="externalLinks/externalLink14.xml"/><Relationship Id="rId34" Type="http://schemas.openxmlformats.org/officeDocument/2006/relationships/externalLink" Target="externalLinks/externalLink27.xml"/><Relationship Id="rId42" Type="http://schemas.openxmlformats.org/officeDocument/2006/relationships/externalLink" Target="externalLinks/externalLink35.xml"/><Relationship Id="rId47" Type="http://schemas.openxmlformats.org/officeDocument/2006/relationships/externalLink" Target="externalLinks/externalLink40.xml"/><Relationship Id="rId50" Type="http://schemas.openxmlformats.org/officeDocument/2006/relationships/externalLink" Target="externalLinks/externalLink43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9" Type="http://schemas.openxmlformats.org/officeDocument/2006/relationships/externalLink" Target="externalLinks/externalLink22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externalLink" Target="externalLinks/externalLink25.xml"/><Relationship Id="rId37" Type="http://schemas.openxmlformats.org/officeDocument/2006/relationships/externalLink" Target="externalLinks/externalLink30.xml"/><Relationship Id="rId40" Type="http://schemas.openxmlformats.org/officeDocument/2006/relationships/externalLink" Target="externalLinks/externalLink33.xml"/><Relationship Id="rId45" Type="http://schemas.openxmlformats.org/officeDocument/2006/relationships/externalLink" Target="externalLinks/externalLink38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externalLink" Target="externalLinks/externalLink24.xml"/><Relationship Id="rId44" Type="http://schemas.openxmlformats.org/officeDocument/2006/relationships/externalLink" Target="externalLinks/externalLink37.xml"/><Relationship Id="rId52" Type="http://schemas.openxmlformats.org/officeDocument/2006/relationships/externalLink" Target="externalLinks/externalLink4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Relationship Id="rId43" Type="http://schemas.openxmlformats.org/officeDocument/2006/relationships/externalLink" Target="externalLinks/externalLink36.xml"/><Relationship Id="rId48" Type="http://schemas.openxmlformats.org/officeDocument/2006/relationships/externalLink" Target="externalLinks/externalLink41.xml"/><Relationship Id="rId56" Type="http://schemas.openxmlformats.org/officeDocument/2006/relationships/calcChain" Target="calcChain.xml"/><Relationship Id="rId8" Type="http://schemas.openxmlformats.org/officeDocument/2006/relationships/externalLink" Target="externalLinks/externalLink1.xml"/><Relationship Id="rId51" Type="http://schemas.openxmlformats.org/officeDocument/2006/relationships/externalLink" Target="externalLinks/externalLink44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26.xml"/><Relationship Id="rId38" Type="http://schemas.openxmlformats.org/officeDocument/2006/relationships/externalLink" Target="externalLinks/externalLink31.xml"/><Relationship Id="rId46" Type="http://schemas.openxmlformats.org/officeDocument/2006/relationships/externalLink" Target="externalLinks/externalLink39.xml"/><Relationship Id="rId20" Type="http://schemas.openxmlformats.org/officeDocument/2006/relationships/externalLink" Target="externalLinks/externalLink13.xml"/><Relationship Id="rId41" Type="http://schemas.openxmlformats.org/officeDocument/2006/relationships/externalLink" Target="externalLinks/externalLink34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36" Type="http://schemas.openxmlformats.org/officeDocument/2006/relationships/externalLink" Target="externalLinks/externalLink29.xml"/><Relationship Id="rId49" Type="http://schemas.openxmlformats.org/officeDocument/2006/relationships/externalLink" Target="externalLinks/externalLink4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76200</xdr:colOff>
      <xdr:row>1</xdr:row>
      <xdr:rowOff>171450</xdr:rowOff>
    </xdr:to>
    <xdr:pic>
      <xdr:nvPicPr>
        <xdr:cNvPr id="1508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19050</xdr:rowOff>
    </xdr:from>
    <xdr:to>
      <xdr:col>2</xdr:col>
      <xdr:colOff>114300</xdr:colOff>
      <xdr:row>1</xdr:row>
      <xdr:rowOff>171450</xdr:rowOff>
    </xdr:to>
    <xdr:pic>
      <xdr:nvPicPr>
        <xdr:cNvPr id="2455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3333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479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C1184"/>
  <sheetViews>
    <sheetView workbookViewId="0">
      <pane xSplit="7" ySplit="6" topLeftCell="H7" activePane="bottomRight" state="frozen"/>
      <selection pane="topRight" activeCell="G1" sqref="G1"/>
      <selection pane="bottomLeft" activeCell="A7" sqref="A7"/>
      <selection pane="bottomRight" activeCell="S7" sqref="S7:S25"/>
    </sheetView>
  </sheetViews>
  <sheetFormatPr defaultRowHeight="12.75"/>
  <cols>
    <col min="1" max="1" width="4.5703125" style="9" bestFit="1" customWidth="1"/>
    <col min="2" max="2" width="12.7109375" style="8" customWidth="1"/>
    <col min="3" max="3" width="18.140625" style="9" customWidth="1"/>
    <col min="4" max="4" width="10.5703125" style="23" customWidth="1"/>
    <col min="5" max="6" width="11.5703125" style="24" customWidth="1"/>
    <col min="7" max="7" width="11.7109375" style="13" customWidth="1"/>
    <col min="8" max="15" width="4.85546875" style="13" customWidth="1"/>
    <col min="16" max="16" width="4.85546875" style="8" customWidth="1"/>
    <col min="17" max="17" width="10.5703125" style="8" customWidth="1"/>
    <col min="18" max="18" width="14.140625" style="11" bestFit="1" customWidth="1"/>
    <col min="19" max="19" width="10.85546875" style="11" customWidth="1"/>
    <col min="20" max="20" width="4.7109375" style="11" customWidth="1"/>
    <col min="21" max="21" width="4.7109375" style="10" customWidth="1"/>
    <col min="22" max="22" width="12.42578125" style="10" bestFit="1" customWidth="1"/>
    <col min="23" max="16384" width="9.140625" style="9"/>
  </cols>
  <sheetData>
    <row r="1" spans="1:29" ht="16.5" customHeight="1">
      <c r="A1" s="259" t="s">
        <v>34</v>
      </c>
      <c r="B1" s="259"/>
      <c r="C1" s="259"/>
      <c r="D1" s="259" t="str">
        <f>"DANH SÁCH SINH VIÊN DỰ THI KTHP * LỚP: " &amp; VLOOKUP(F3,Sheet1!$A$5:$J$103,10,0)</f>
        <v>DANH SÁCH SINH VIÊN DỰ THI KTHP * LỚP: APY 251 (A)</v>
      </c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137" t="str">
        <f>"Nợ HP="&amp;COUNTIF($S$7:$S$65536,"Nợ HP")</f>
        <v>Nợ HP=2</v>
      </c>
      <c r="T1" s="230" t="str">
        <f>"&lt;4="&amp;IN_DTK!G368</f>
        <v>&lt;4=356</v>
      </c>
      <c r="U1" s="228"/>
      <c r="V1" s="228"/>
      <c r="W1" s="228"/>
      <c r="X1" s="228"/>
      <c r="Y1" s="228"/>
      <c r="Z1" s="228"/>
      <c r="AA1" s="228"/>
      <c r="AB1" s="228"/>
      <c r="AC1" s="228"/>
    </row>
    <row r="2" spans="1:29" ht="15" customHeight="1">
      <c r="A2" s="259" t="s">
        <v>154</v>
      </c>
      <c r="B2" s="259"/>
      <c r="C2" s="259"/>
      <c r="D2" s="108"/>
      <c r="E2" s="108"/>
      <c r="F2" s="108"/>
      <c r="G2" s="8" t="s">
        <v>147</v>
      </c>
      <c r="H2" s="108" t="str">
        <f>VLOOKUP(H3,CODEMON!$C$3:$D$7285,2,0)</f>
        <v>Đại Cương Nhân Chủng Học</v>
      </c>
      <c r="I2" s="108"/>
      <c r="J2" s="108"/>
      <c r="K2" s="108"/>
      <c r="L2" s="108"/>
      <c r="M2" s="108"/>
      <c r="N2" s="108"/>
      <c r="O2" s="108"/>
      <c r="P2" s="108"/>
      <c r="Q2" s="108" t="s">
        <v>149</v>
      </c>
      <c r="R2" s="117">
        <f>VLOOKUP(H3,CODEMON!$C$5:$E$2255,3,0)</f>
        <v>3</v>
      </c>
      <c r="S2" s="9"/>
      <c r="T2" s="9"/>
      <c r="U2" s="229"/>
      <c r="V2" s="229"/>
      <c r="W2" s="229"/>
      <c r="X2" s="229"/>
      <c r="Y2" s="229"/>
      <c r="Z2" s="229"/>
      <c r="AA2" s="229"/>
      <c r="AB2" s="229"/>
      <c r="AC2" s="229"/>
    </row>
    <row r="3" spans="1:29" ht="17.25" customHeight="1">
      <c r="A3" s="8"/>
      <c r="C3" s="8"/>
      <c r="D3" s="8"/>
      <c r="E3" s="8"/>
      <c r="F3" s="173">
        <v>27</v>
      </c>
      <c r="G3" s="8" t="s">
        <v>148</v>
      </c>
      <c r="H3" s="109" t="str">
        <f>VLOOKUP(F3,Sheet1!$A$5:$W$103,7,0)</f>
        <v>APY 251</v>
      </c>
      <c r="I3" s="117"/>
      <c r="K3" s="8"/>
      <c r="L3" s="8"/>
      <c r="M3" s="8"/>
      <c r="N3" s="8"/>
      <c r="O3" s="8"/>
      <c r="Q3" s="110" t="s">
        <v>150</v>
      </c>
      <c r="R3" s="118" t="s">
        <v>226</v>
      </c>
      <c r="U3" s="229"/>
      <c r="V3" s="229"/>
      <c r="W3" s="229"/>
      <c r="X3" s="229"/>
      <c r="Y3" s="229"/>
      <c r="Z3" s="229"/>
      <c r="AA3" s="229"/>
      <c r="AB3" s="229"/>
      <c r="AC3" s="229"/>
    </row>
    <row r="4" spans="1:29" s="23" customFormat="1" ht="18" customHeight="1">
      <c r="A4" s="64" t="s">
        <v>152</v>
      </c>
      <c r="B4" s="11"/>
      <c r="C4" s="256" t="str">
        <f>VLOOKUP(F3,Sheet1!$A$5:$D$103,4,0)&amp;" - "&amp;TEXT(VLOOKUP(DSSV!F3,Sheet1!$A$5:$C$103,3,0),"DD/MM/YYYY")</f>
        <v>15h30 - 26/10/2022</v>
      </c>
      <c r="D4" s="256"/>
      <c r="E4" s="116"/>
      <c r="F4" s="116"/>
      <c r="G4" s="8"/>
      <c r="H4" s="225" t="s">
        <v>191</v>
      </c>
      <c r="I4" s="225" t="s">
        <v>192</v>
      </c>
      <c r="J4" s="225" t="s">
        <v>193</v>
      </c>
      <c r="K4" s="225" t="s">
        <v>194</v>
      </c>
      <c r="L4" s="225" t="s">
        <v>198</v>
      </c>
      <c r="M4" s="225" t="s">
        <v>195</v>
      </c>
      <c r="N4" s="225" t="s">
        <v>196</v>
      </c>
      <c r="O4" s="225" t="s">
        <v>199</v>
      </c>
      <c r="P4" s="225" t="s">
        <v>197</v>
      </c>
      <c r="Q4" s="110" t="s">
        <v>151</v>
      </c>
      <c r="R4" s="119">
        <v>1</v>
      </c>
      <c r="S4" s="11"/>
      <c r="T4" s="11"/>
      <c r="U4" s="10" t="e">
        <f>LEFT(U3,FIND(".",U3)-1)</f>
        <v>#VALUE!</v>
      </c>
      <c r="V4" s="10" t="e">
        <f t="shared" ref="V4:AC4" si="0">LEFT(V3,FIND(".",V3)-1)</f>
        <v>#VALUE!</v>
      </c>
      <c r="W4" s="10" t="e">
        <f t="shared" si="0"/>
        <v>#VALUE!</v>
      </c>
      <c r="X4" s="10" t="e">
        <f t="shared" si="0"/>
        <v>#VALUE!</v>
      </c>
      <c r="Y4" s="10" t="e">
        <f t="shared" si="0"/>
        <v>#VALUE!</v>
      </c>
      <c r="Z4" s="10" t="e">
        <f t="shared" si="0"/>
        <v>#VALUE!</v>
      </c>
      <c r="AA4" s="10" t="e">
        <f t="shared" si="0"/>
        <v>#VALUE!</v>
      </c>
      <c r="AB4" s="10" t="e">
        <f t="shared" si="0"/>
        <v>#VALUE!</v>
      </c>
      <c r="AC4" s="10" t="e">
        <f t="shared" si="0"/>
        <v>#VALUE!</v>
      </c>
    </row>
    <row r="5" spans="1:29" s="136" customFormat="1" ht="29.25" customHeight="1">
      <c r="A5" s="261" t="s">
        <v>0</v>
      </c>
      <c r="B5" s="257" t="s">
        <v>18</v>
      </c>
      <c r="C5" s="262" t="s">
        <v>14</v>
      </c>
      <c r="D5" s="262" t="s">
        <v>15</v>
      </c>
      <c r="E5" s="257" t="s">
        <v>19</v>
      </c>
      <c r="F5" s="257" t="s">
        <v>155</v>
      </c>
      <c r="G5" s="257" t="s">
        <v>156</v>
      </c>
      <c r="H5" s="134" t="s">
        <v>139</v>
      </c>
      <c r="I5" s="134" t="s">
        <v>46</v>
      </c>
      <c r="J5" s="134" t="s">
        <v>140</v>
      </c>
      <c r="K5" s="134" t="s">
        <v>1</v>
      </c>
      <c r="L5" s="134" t="s">
        <v>41</v>
      </c>
      <c r="M5" s="134" t="s">
        <v>141</v>
      </c>
      <c r="N5" s="134" t="s">
        <v>142</v>
      </c>
      <c r="O5" s="134" t="s">
        <v>32</v>
      </c>
      <c r="P5" s="134" t="s">
        <v>143</v>
      </c>
      <c r="Q5" s="134" t="s">
        <v>20</v>
      </c>
      <c r="R5" s="257" t="s">
        <v>33</v>
      </c>
      <c r="S5" s="260" t="s">
        <v>35</v>
      </c>
      <c r="T5" s="134"/>
      <c r="U5" s="135"/>
      <c r="V5" s="135"/>
    </row>
    <row r="6" spans="1:29" s="16" customFormat="1">
      <c r="A6" s="261"/>
      <c r="B6" s="261"/>
      <c r="C6" s="262"/>
      <c r="D6" s="262"/>
      <c r="E6" s="261"/>
      <c r="F6" s="258"/>
      <c r="G6" s="258"/>
      <c r="H6" s="227">
        <f t="shared" ref="H6:P6" si="1">VALUE(IFERROR(HLOOKUP(H4,$U$1:$AC$4,4,0),"0"))/100</f>
        <v>0</v>
      </c>
      <c r="I6" s="227">
        <f t="shared" si="1"/>
        <v>0</v>
      </c>
      <c r="J6" s="227">
        <f t="shared" si="1"/>
        <v>0</v>
      </c>
      <c r="K6" s="227">
        <f t="shared" si="1"/>
        <v>0</v>
      </c>
      <c r="L6" s="227">
        <f t="shared" si="1"/>
        <v>0</v>
      </c>
      <c r="M6" s="227">
        <f t="shared" si="1"/>
        <v>0</v>
      </c>
      <c r="N6" s="227">
        <f t="shared" si="1"/>
        <v>0</v>
      </c>
      <c r="O6" s="227">
        <f t="shared" si="1"/>
        <v>0</v>
      </c>
      <c r="P6" s="227">
        <f t="shared" si="1"/>
        <v>0</v>
      </c>
      <c r="Q6" s="227">
        <f>SUM(H6:P6)</f>
        <v>0</v>
      </c>
      <c r="R6" s="257"/>
      <c r="S6" s="260"/>
      <c r="T6" s="14"/>
      <c r="U6" s="15"/>
      <c r="V6" s="15"/>
    </row>
    <row r="7" spans="1:29" s="19" customFormat="1" ht="13.5">
      <c r="A7" s="17">
        <v>1</v>
      </c>
      <c r="B7" s="111">
        <v>27203536036</v>
      </c>
      <c r="C7" s="112" t="s">
        <v>685</v>
      </c>
      <c r="D7" s="113" t="s">
        <v>686</v>
      </c>
      <c r="E7" s="114">
        <v>37698</v>
      </c>
      <c r="F7" s="114" t="s">
        <v>687</v>
      </c>
      <c r="G7" s="115" t="s">
        <v>721</v>
      </c>
      <c r="H7" s="21"/>
      <c r="I7" s="21"/>
      <c r="J7" s="21"/>
      <c r="K7" s="21"/>
      <c r="L7" s="21"/>
      <c r="M7" s="21"/>
      <c r="N7" s="21"/>
      <c r="O7" s="21"/>
      <c r="P7" s="18"/>
      <c r="Q7" s="69">
        <f>IF(OR(ISNUMBER(P7)=FALSE,$Q$6&lt;&gt;100%,P7&lt;1),0,ROUND(SUMPRODUCT($H$6:$P$6,H7:P7),1))</f>
        <v>0</v>
      </c>
      <c r="R7" s="22" t="str">
        <f t="shared" ref="R7:R70" si="2">VLOOKUP(Q7,$U:$V,2,0)</f>
        <v>Không</v>
      </c>
      <c r="S7" s="22">
        <v>0</v>
      </c>
      <c r="T7" s="22"/>
      <c r="U7" s="17">
        <v>1</v>
      </c>
      <c r="V7" s="17" t="s">
        <v>26</v>
      </c>
    </row>
    <row r="8" spans="1:29" s="19" customFormat="1" ht="13.5">
      <c r="A8" s="17">
        <v>2</v>
      </c>
      <c r="B8" s="111">
        <v>27203544069</v>
      </c>
      <c r="C8" s="112" t="s">
        <v>688</v>
      </c>
      <c r="D8" s="113" t="s">
        <v>686</v>
      </c>
      <c r="E8" s="114">
        <v>37696</v>
      </c>
      <c r="F8" s="114" t="s">
        <v>687</v>
      </c>
      <c r="G8" s="115" t="s">
        <v>721</v>
      </c>
      <c r="H8" s="21"/>
      <c r="I8" s="21"/>
      <c r="J8" s="21"/>
      <c r="K8" s="21"/>
      <c r="L8" s="21"/>
      <c r="M8" s="21"/>
      <c r="N8" s="21"/>
      <c r="O8" s="21"/>
      <c r="P8" s="18"/>
      <c r="Q8" s="69">
        <f t="shared" ref="Q8:Q71" si="3">IF(OR(ISNUMBER(P8)=FALSE,$Q$6&lt;&gt;100%,P8&lt;1),0,ROUND(SUMPRODUCT($H$6:$P$6,H8:P8),1))</f>
        <v>0</v>
      </c>
      <c r="R8" s="22" t="str">
        <f t="shared" si="2"/>
        <v>Không</v>
      </c>
      <c r="S8" s="22">
        <v>0</v>
      </c>
      <c r="T8" s="22"/>
      <c r="U8" s="17">
        <v>2</v>
      </c>
      <c r="V8" s="17" t="s">
        <v>2</v>
      </c>
    </row>
    <row r="9" spans="1:29" s="19" customFormat="1" ht="13.5">
      <c r="A9" s="17">
        <v>3</v>
      </c>
      <c r="B9" s="111">
        <v>27203550377</v>
      </c>
      <c r="C9" s="112" t="s">
        <v>689</v>
      </c>
      <c r="D9" s="113" t="s">
        <v>686</v>
      </c>
      <c r="E9" s="114">
        <v>37751</v>
      </c>
      <c r="F9" s="114" t="s">
        <v>687</v>
      </c>
      <c r="G9" s="115" t="s">
        <v>722</v>
      </c>
      <c r="H9" s="21"/>
      <c r="I9" s="21"/>
      <c r="J9" s="21"/>
      <c r="K9" s="21"/>
      <c r="L9" s="21"/>
      <c r="M9" s="21"/>
      <c r="N9" s="21"/>
      <c r="O9" s="21"/>
      <c r="P9" s="18"/>
      <c r="Q9" s="69">
        <f t="shared" si="3"/>
        <v>0</v>
      </c>
      <c r="R9" s="22" t="str">
        <f t="shared" si="2"/>
        <v>Không</v>
      </c>
      <c r="S9" s="22">
        <v>0</v>
      </c>
      <c r="T9" s="22"/>
      <c r="U9" s="17">
        <v>3</v>
      </c>
      <c r="V9" s="17" t="s">
        <v>3</v>
      </c>
    </row>
    <row r="10" spans="1:29" s="19" customFormat="1" ht="13.5">
      <c r="A10" s="17">
        <v>4</v>
      </c>
      <c r="B10" s="111">
        <v>26203341588</v>
      </c>
      <c r="C10" s="112" t="s">
        <v>690</v>
      </c>
      <c r="D10" s="113" t="s">
        <v>691</v>
      </c>
      <c r="E10" s="114">
        <v>37614</v>
      </c>
      <c r="F10" s="114" t="s">
        <v>687</v>
      </c>
      <c r="G10" s="115" t="s">
        <v>723</v>
      </c>
      <c r="H10" s="21"/>
      <c r="I10" s="21"/>
      <c r="J10" s="21"/>
      <c r="K10" s="21"/>
      <c r="L10" s="21"/>
      <c r="M10" s="21"/>
      <c r="N10" s="21"/>
      <c r="O10" s="21"/>
      <c r="P10" s="18"/>
      <c r="Q10" s="69">
        <f t="shared" si="3"/>
        <v>0</v>
      </c>
      <c r="R10" s="22" t="str">
        <f t="shared" si="2"/>
        <v>Không</v>
      </c>
      <c r="S10" s="22">
        <v>0</v>
      </c>
      <c r="T10" s="22"/>
      <c r="U10" s="17">
        <v>4</v>
      </c>
      <c r="V10" s="17" t="s">
        <v>27</v>
      </c>
    </row>
    <row r="11" spans="1:29" s="19" customFormat="1" ht="13.5">
      <c r="A11" s="17">
        <v>5</v>
      </c>
      <c r="B11" s="111">
        <v>27203538345</v>
      </c>
      <c r="C11" s="112" t="s">
        <v>692</v>
      </c>
      <c r="D11" s="113" t="s">
        <v>691</v>
      </c>
      <c r="E11" s="114">
        <v>37878</v>
      </c>
      <c r="F11" s="114" t="s">
        <v>687</v>
      </c>
      <c r="G11" s="115" t="s">
        <v>721</v>
      </c>
      <c r="H11" s="21"/>
      <c r="I11" s="21"/>
      <c r="J11" s="21"/>
      <c r="K11" s="21"/>
      <c r="L11" s="21"/>
      <c r="M11" s="21"/>
      <c r="N11" s="21"/>
      <c r="O11" s="21"/>
      <c r="P11" s="18"/>
      <c r="Q11" s="69">
        <f t="shared" si="3"/>
        <v>0</v>
      </c>
      <c r="R11" s="22" t="str">
        <f t="shared" si="2"/>
        <v>Không</v>
      </c>
      <c r="S11" s="22">
        <v>0</v>
      </c>
      <c r="T11" s="22"/>
      <c r="U11" s="17">
        <v>5</v>
      </c>
      <c r="V11" s="17" t="s">
        <v>28</v>
      </c>
    </row>
    <row r="12" spans="1:29" s="19" customFormat="1" ht="13.5">
      <c r="A12" s="17">
        <v>6</v>
      </c>
      <c r="B12" s="111">
        <v>25213503065</v>
      </c>
      <c r="C12" s="112" t="s">
        <v>693</v>
      </c>
      <c r="D12" s="113" t="s">
        <v>694</v>
      </c>
      <c r="E12" s="114">
        <v>37090</v>
      </c>
      <c r="F12" s="114" t="s">
        <v>687</v>
      </c>
      <c r="G12" s="115" t="s">
        <v>724</v>
      </c>
      <c r="H12" s="21"/>
      <c r="I12" s="21"/>
      <c r="J12" s="21"/>
      <c r="K12" s="21"/>
      <c r="L12" s="21"/>
      <c r="M12" s="21"/>
      <c r="N12" s="21"/>
      <c r="O12" s="21"/>
      <c r="P12" s="18"/>
      <c r="Q12" s="69">
        <f t="shared" si="3"/>
        <v>0</v>
      </c>
      <c r="R12" s="22" t="str">
        <f t="shared" si="2"/>
        <v>Không</v>
      </c>
      <c r="S12" s="22">
        <v>0</v>
      </c>
      <c r="T12" s="22"/>
      <c r="U12" s="17">
        <v>7</v>
      </c>
      <c r="V12" s="17" t="s">
        <v>29</v>
      </c>
    </row>
    <row r="13" spans="1:29" s="19" customFormat="1" ht="13.5">
      <c r="A13" s="17">
        <v>7</v>
      </c>
      <c r="B13" s="111">
        <v>25213515878</v>
      </c>
      <c r="C13" s="112" t="s">
        <v>695</v>
      </c>
      <c r="D13" s="113" t="s">
        <v>696</v>
      </c>
      <c r="E13" s="114">
        <v>37246</v>
      </c>
      <c r="F13" s="114" t="s">
        <v>687</v>
      </c>
      <c r="G13" s="115" t="s">
        <v>724</v>
      </c>
      <c r="H13" s="21"/>
      <c r="I13" s="21"/>
      <c r="J13" s="21"/>
      <c r="K13" s="21"/>
      <c r="L13" s="21"/>
      <c r="M13" s="21"/>
      <c r="N13" s="21"/>
      <c r="O13" s="21"/>
      <c r="P13" s="18"/>
      <c r="Q13" s="69">
        <f t="shared" si="3"/>
        <v>0</v>
      </c>
      <c r="R13" s="22" t="str">
        <f t="shared" si="2"/>
        <v>Không</v>
      </c>
      <c r="S13" s="22">
        <v>0</v>
      </c>
      <c r="T13" s="22"/>
      <c r="U13" s="17" t="s">
        <v>36</v>
      </c>
      <c r="V13" s="17" t="s">
        <v>37</v>
      </c>
    </row>
    <row r="14" spans="1:29" s="19" customFormat="1" ht="13.5">
      <c r="A14" s="17">
        <v>8</v>
      </c>
      <c r="B14" s="111">
        <v>26203730706</v>
      </c>
      <c r="C14" s="112" t="s">
        <v>697</v>
      </c>
      <c r="D14" s="113" t="s">
        <v>698</v>
      </c>
      <c r="E14" s="114">
        <v>37589</v>
      </c>
      <c r="F14" s="114" t="s">
        <v>687</v>
      </c>
      <c r="G14" s="115" t="s">
        <v>723</v>
      </c>
      <c r="H14" s="21"/>
      <c r="I14" s="21"/>
      <c r="J14" s="21"/>
      <c r="K14" s="21"/>
      <c r="L14" s="21"/>
      <c r="M14" s="21"/>
      <c r="N14" s="21"/>
      <c r="O14" s="21"/>
      <c r="P14" s="18"/>
      <c r="Q14" s="69">
        <f t="shared" si="3"/>
        <v>0</v>
      </c>
      <c r="R14" s="22" t="str">
        <f t="shared" si="2"/>
        <v>Không</v>
      </c>
      <c r="S14" s="22">
        <v>0</v>
      </c>
      <c r="T14" s="22"/>
      <c r="U14" s="17" t="s">
        <v>4</v>
      </c>
      <c r="V14" s="17" t="s">
        <v>31</v>
      </c>
    </row>
    <row r="15" spans="1:29" s="19" customFormat="1" ht="13.5">
      <c r="A15" s="17">
        <v>9</v>
      </c>
      <c r="B15" s="111">
        <v>27203532810</v>
      </c>
      <c r="C15" s="112" t="s">
        <v>699</v>
      </c>
      <c r="D15" s="113" t="s">
        <v>700</v>
      </c>
      <c r="E15" s="114">
        <v>37847</v>
      </c>
      <c r="F15" s="114" t="s">
        <v>687</v>
      </c>
      <c r="G15" s="115" t="s">
        <v>721</v>
      </c>
      <c r="H15" s="21"/>
      <c r="I15" s="21"/>
      <c r="J15" s="21"/>
      <c r="K15" s="21"/>
      <c r="L15" s="21"/>
      <c r="M15" s="21"/>
      <c r="N15" s="21"/>
      <c r="O15" s="21"/>
      <c r="P15" s="18"/>
      <c r="Q15" s="69">
        <f t="shared" si="3"/>
        <v>0</v>
      </c>
      <c r="R15" s="22" t="str">
        <f t="shared" si="2"/>
        <v>Không</v>
      </c>
      <c r="S15" s="22">
        <v>0</v>
      </c>
      <c r="T15" s="22"/>
      <c r="U15" s="17">
        <v>0</v>
      </c>
      <c r="V15" s="17" t="s">
        <v>25</v>
      </c>
    </row>
    <row r="16" spans="1:29" s="19" customFormat="1" ht="13.5">
      <c r="A16" s="17">
        <v>10</v>
      </c>
      <c r="B16" s="111">
        <v>27203502367</v>
      </c>
      <c r="C16" s="112" t="s">
        <v>701</v>
      </c>
      <c r="D16" s="113" t="s">
        <v>702</v>
      </c>
      <c r="E16" s="114">
        <v>37677</v>
      </c>
      <c r="F16" s="114" t="s">
        <v>687</v>
      </c>
      <c r="G16" s="115" t="s">
        <v>721</v>
      </c>
      <c r="H16" s="21"/>
      <c r="I16" s="21"/>
      <c r="J16" s="21"/>
      <c r="K16" s="21"/>
      <c r="L16" s="21"/>
      <c r="M16" s="21"/>
      <c r="N16" s="21"/>
      <c r="O16" s="21"/>
      <c r="P16" s="18"/>
      <c r="Q16" s="69">
        <f t="shared" si="3"/>
        <v>0</v>
      </c>
      <c r="R16" s="22" t="str">
        <f t="shared" si="2"/>
        <v>Không</v>
      </c>
      <c r="S16" s="22">
        <v>0</v>
      </c>
      <c r="T16" s="22"/>
      <c r="U16" s="17" t="s">
        <v>41</v>
      </c>
      <c r="V16" s="17" t="s">
        <v>42</v>
      </c>
    </row>
    <row r="17" spans="1:22" s="19" customFormat="1" ht="13.5">
      <c r="A17" s="17">
        <v>11</v>
      </c>
      <c r="B17" s="111">
        <v>26213500528</v>
      </c>
      <c r="C17" s="112" t="s">
        <v>703</v>
      </c>
      <c r="D17" s="113" t="s">
        <v>704</v>
      </c>
      <c r="E17" s="114">
        <v>36952</v>
      </c>
      <c r="F17" s="114" t="s">
        <v>687</v>
      </c>
      <c r="G17" s="115" t="s">
        <v>721</v>
      </c>
      <c r="H17" s="21"/>
      <c r="I17" s="21"/>
      <c r="J17" s="21"/>
      <c r="K17" s="21"/>
      <c r="L17" s="21"/>
      <c r="M17" s="21"/>
      <c r="N17" s="21"/>
      <c r="O17" s="21"/>
      <c r="P17" s="18"/>
      <c r="Q17" s="69">
        <f t="shared" si="3"/>
        <v>0</v>
      </c>
      <c r="R17" s="22" t="str">
        <f t="shared" si="2"/>
        <v>Không</v>
      </c>
      <c r="S17" s="22">
        <v>0</v>
      </c>
      <c r="T17" s="22"/>
      <c r="U17" s="17">
        <v>8</v>
      </c>
      <c r="V17" s="17" t="s">
        <v>43</v>
      </c>
    </row>
    <row r="18" spans="1:22" s="19" customFormat="1" ht="13.5">
      <c r="A18" s="17">
        <v>12</v>
      </c>
      <c r="B18" s="111">
        <v>26203534575</v>
      </c>
      <c r="C18" s="112" t="s">
        <v>705</v>
      </c>
      <c r="D18" s="113" t="s">
        <v>706</v>
      </c>
      <c r="E18" s="114">
        <v>37245</v>
      </c>
      <c r="F18" s="114" t="s">
        <v>687</v>
      </c>
      <c r="G18" s="115" t="s">
        <v>723</v>
      </c>
      <c r="H18" s="21"/>
      <c r="I18" s="226"/>
      <c r="J18" s="21"/>
      <c r="K18" s="21"/>
      <c r="L18" s="21"/>
      <c r="M18" s="21"/>
      <c r="N18" s="21"/>
      <c r="O18" s="21"/>
      <c r="P18" s="18"/>
      <c r="Q18" s="69">
        <f t="shared" si="3"/>
        <v>0</v>
      </c>
      <c r="R18" s="22" t="str">
        <f t="shared" si="2"/>
        <v>Không</v>
      </c>
      <c r="S18" s="22" t="s">
        <v>47</v>
      </c>
      <c r="T18" s="22"/>
      <c r="U18" s="17">
        <v>6</v>
      </c>
      <c r="V18" s="17" t="s">
        <v>44</v>
      </c>
    </row>
    <row r="19" spans="1:22" s="19" customFormat="1" ht="13.5">
      <c r="A19" s="17">
        <v>13</v>
      </c>
      <c r="B19" s="111">
        <v>27203533306</v>
      </c>
      <c r="C19" s="112" t="s">
        <v>707</v>
      </c>
      <c r="D19" s="113" t="s">
        <v>706</v>
      </c>
      <c r="E19" s="114">
        <v>36969</v>
      </c>
      <c r="F19" s="114" t="s">
        <v>687</v>
      </c>
      <c r="G19" s="115" t="s">
        <v>725</v>
      </c>
      <c r="H19" s="21"/>
      <c r="I19" s="21"/>
      <c r="J19" s="21"/>
      <c r="K19" s="21"/>
      <c r="L19" s="21"/>
      <c r="M19" s="21"/>
      <c r="N19" s="21"/>
      <c r="O19" s="21"/>
      <c r="P19" s="18"/>
      <c r="Q19" s="69">
        <f t="shared" si="3"/>
        <v>0</v>
      </c>
      <c r="R19" s="22" t="str">
        <f t="shared" si="2"/>
        <v>Không</v>
      </c>
      <c r="S19" s="22">
        <v>0</v>
      </c>
      <c r="T19" s="22"/>
      <c r="U19" s="17">
        <v>9</v>
      </c>
      <c r="V19" s="17" t="s">
        <v>45</v>
      </c>
    </row>
    <row r="20" spans="1:22" s="19" customFormat="1" ht="13.5">
      <c r="A20" s="17">
        <v>14</v>
      </c>
      <c r="B20" s="111">
        <v>26203534589</v>
      </c>
      <c r="C20" s="112" t="s">
        <v>708</v>
      </c>
      <c r="D20" s="113" t="s">
        <v>709</v>
      </c>
      <c r="E20" s="114">
        <v>37411</v>
      </c>
      <c r="F20" s="114" t="s">
        <v>687</v>
      </c>
      <c r="G20" s="115" t="s">
        <v>723</v>
      </c>
      <c r="H20" s="21"/>
      <c r="I20" s="21"/>
      <c r="J20" s="21"/>
      <c r="K20" s="21"/>
      <c r="L20" s="21"/>
      <c r="M20" s="21"/>
      <c r="N20" s="21"/>
      <c r="O20" s="21"/>
      <c r="P20" s="18"/>
      <c r="Q20" s="69">
        <f t="shared" si="3"/>
        <v>0</v>
      </c>
      <c r="R20" s="22" t="str">
        <f t="shared" si="2"/>
        <v>Không</v>
      </c>
      <c r="S20" s="22">
        <v>0</v>
      </c>
      <c r="T20" s="22"/>
      <c r="U20" s="17" t="s">
        <v>46</v>
      </c>
      <c r="V20" s="17" t="s">
        <v>47</v>
      </c>
    </row>
    <row r="21" spans="1:22" s="19" customFormat="1" ht="13.5">
      <c r="A21" s="17">
        <v>15</v>
      </c>
      <c r="B21" s="111">
        <v>26203535183</v>
      </c>
      <c r="C21" s="112" t="s">
        <v>710</v>
      </c>
      <c r="D21" s="113" t="s">
        <v>711</v>
      </c>
      <c r="E21" s="114">
        <v>37296</v>
      </c>
      <c r="F21" s="114" t="s">
        <v>687</v>
      </c>
      <c r="G21" s="115" t="s">
        <v>723</v>
      </c>
      <c r="H21" s="21"/>
      <c r="I21" s="21"/>
      <c r="J21" s="21"/>
      <c r="K21" s="21"/>
      <c r="L21" s="21"/>
      <c r="M21" s="21"/>
      <c r="N21" s="21"/>
      <c r="O21" s="21"/>
      <c r="P21" s="18"/>
      <c r="Q21" s="69">
        <f t="shared" si="3"/>
        <v>0</v>
      </c>
      <c r="R21" s="22" t="str">
        <f t="shared" si="2"/>
        <v>Không</v>
      </c>
      <c r="S21" s="22">
        <v>0</v>
      </c>
      <c r="T21" s="22"/>
      <c r="U21" s="17">
        <v>1.1000000000000001</v>
      </c>
      <c r="V21" s="17" t="s">
        <v>56</v>
      </c>
    </row>
    <row r="22" spans="1:22" s="19" customFormat="1" ht="13.5">
      <c r="A22" s="17">
        <v>16</v>
      </c>
      <c r="B22" s="111">
        <v>27213542832</v>
      </c>
      <c r="C22" s="112" t="s">
        <v>712</v>
      </c>
      <c r="D22" s="113" t="s">
        <v>713</v>
      </c>
      <c r="E22" s="114">
        <v>37625</v>
      </c>
      <c r="F22" s="114" t="s">
        <v>687</v>
      </c>
      <c r="G22" s="115" t="s">
        <v>721</v>
      </c>
      <c r="H22" s="21"/>
      <c r="I22" s="21"/>
      <c r="J22" s="21"/>
      <c r="K22" s="21"/>
      <c r="L22" s="21"/>
      <c r="M22" s="21"/>
      <c r="N22" s="21"/>
      <c r="O22" s="21"/>
      <c r="P22" s="18"/>
      <c r="Q22" s="69">
        <f t="shared" si="3"/>
        <v>0</v>
      </c>
      <c r="R22" s="22" t="str">
        <f t="shared" si="2"/>
        <v>Không</v>
      </c>
      <c r="S22" s="22" t="s">
        <v>47</v>
      </c>
      <c r="T22" s="22"/>
      <c r="U22" s="17">
        <v>1.2</v>
      </c>
      <c r="V22" s="17" t="s">
        <v>57</v>
      </c>
    </row>
    <row r="23" spans="1:22" s="19" customFormat="1" ht="13.5">
      <c r="A23" s="17">
        <v>17</v>
      </c>
      <c r="B23" s="111">
        <v>26203537247</v>
      </c>
      <c r="C23" s="112" t="s">
        <v>714</v>
      </c>
      <c r="D23" s="113" t="s">
        <v>715</v>
      </c>
      <c r="E23" s="114">
        <v>37508</v>
      </c>
      <c r="F23" s="114" t="s">
        <v>687</v>
      </c>
      <c r="G23" s="115" t="s">
        <v>723</v>
      </c>
      <c r="H23" s="21"/>
      <c r="I23" s="21"/>
      <c r="J23" s="21"/>
      <c r="K23" s="21"/>
      <c r="L23" s="21"/>
      <c r="M23" s="21"/>
      <c r="N23" s="21"/>
      <c r="O23" s="21"/>
      <c r="P23" s="18"/>
      <c r="Q23" s="69">
        <f t="shared" si="3"/>
        <v>0</v>
      </c>
      <c r="R23" s="22" t="str">
        <f t="shared" si="2"/>
        <v>Không</v>
      </c>
      <c r="S23" s="22">
        <v>0</v>
      </c>
      <c r="T23" s="22"/>
      <c r="U23" s="17">
        <v>1.3</v>
      </c>
      <c r="V23" s="17" t="s">
        <v>58</v>
      </c>
    </row>
    <row r="24" spans="1:22" s="19" customFormat="1" ht="13.5">
      <c r="A24" s="17">
        <v>18</v>
      </c>
      <c r="B24" s="111">
        <v>27213525017</v>
      </c>
      <c r="C24" s="112" t="s">
        <v>716</v>
      </c>
      <c r="D24" s="113" t="s">
        <v>717</v>
      </c>
      <c r="E24" s="114">
        <v>37914</v>
      </c>
      <c r="F24" s="114" t="s">
        <v>687</v>
      </c>
      <c r="G24" s="115" t="s">
        <v>725</v>
      </c>
      <c r="H24" s="21"/>
      <c r="I24" s="21"/>
      <c r="J24" s="21"/>
      <c r="K24" s="21"/>
      <c r="L24" s="21"/>
      <c r="M24" s="21"/>
      <c r="N24" s="21"/>
      <c r="O24" s="21"/>
      <c r="P24" s="18"/>
      <c r="Q24" s="69">
        <f t="shared" si="3"/>
        <v>0</v>
      </c>
      <c r="R24" s="22" t="str">
        <f t="shared" si="2"/>
        <v>Không</v>
      </c>
      <c r="S24" s="22">
        <v>0</v>
      </c>
      <c r="T24" s="22"/>
      <c r="U24" s="17">
        <v>1.4</v>
      </c>
      <c r="V24" s="17" t="s">
        <v>59</v>
      </c>
    </row>
    <row r="25" spans="1:22" s="19" customFormat="1" ht="13.5">
      <c r="A25" s="17">
        <v>19</v>
      </c>
      <c r="B25" s="111">
        <v>26203529487</v>
      </c>
      <c r="C25" s="112" t="s">
        <v>718</v>
      </c>
      <c r="D25" s="113" t="s">
        <v>719</v>
      </c>
      <c r="E25" s="114">
        <v>37074</v>
      </c>
      <c r="F25" s="114" t="s">
        <v>687</v>
      </c>
      <c r="G25" s="115" t="s">
        <v>725</v>
      </c>
      <c r="H25" s="21"/>
      <c r="I25" s="21"/>
      <c r="J25" s="21"/>
      <c r="K25" s="21"/>
      <c r="L25" s="21"/>
      <c r="M25" s="21"/>
      <c r="N25" s="21"/>
      <c r="O25" s="21"/>
      <c r="P25" s="18"/>
      <c r="Q25" s="69">
        <f t="shared" si="3"/>
        <v>0</v>
      </c>
      <c r="R25" s="22" t="str">
        <f t="shared" si="2"/>
        <v>Không</v>
      </c>
      <c r="S25" s="22">
        <v>0</v>
      </c>
      <c r="T25" s="22"/>
      <c r="U25" s="17">
        <v>1.5</v>
      </c>
      <c r="V25" s="17" t="s">
        <v>60</v>
      </c>
    </row>
    <row r="26" spans="1:22" s="19" customFormat="1" ht="13.5">
      <c r="A26" s="17">
        <v>20</v>
      </c>
      <c r="B26" s="111"/>
      <c r="C26" s="112"/>
      <c r="D26" s="113"/>
      <c r="E26" s="114"/>
      <c r="F26" s="114"/>
      <c r="G26" s="115"/>
      <c r="H26" s="21"/>
      <c r="I26" s="21"/>
      <c r="J26" s="21"/>
      <c r="K26" s="21"/>
      <c r="L26" s="21"/>
      <c r="M26" s="21"/>
      <c r="N26" s="21"/>
      <c r="O26" s="21"/>
      <c r="P26" s="18"/>
      <c r="Q26" s="69">
        <f t="shared" si="3"/>
        <v>0</v>
      </c>
      <c r="R26" s="22" t="str">
        <f t="shared" si="2"/>
        <v>Không</v>
      </c>
      <c r="S26" s="22"/>
      <c r="T26" s="22"/>
      <c r="U26" s="17">
        <v>1.6</v>
      </c>
      <c r="V26" s="17" t="s">
        <v>61</v>
      </c>
    </row>
    <row r="27" spans="1:22" s="19" customFormat="1" ht="13.5">
      <c r="A27" s="17">
        <v>21</v>
      </c>
      <c r="B27" s="111"/>
      <c r="C27" s="112"/>
      <c r="D27" s="113"/>
      <c r="E27" s="114"/>
      <c r="F27" s="114"/>
      <c r="G27" s="115"/>
      <c r="H27" s="21"/>
      <c r="I27" s="21"/>
      <c r="J27" s="21"/>
      <c r="K27" s="21"/>
      <c r="L27" s="21"/>
      <c r="M27" s="21"/>
      <c r="N27" s="21"/>
      <c r="O27" s="21"/>
      <c r="P27" s="18"/>
      <c r="Q27" s="69">
        <f t="shared" si="3"/>
        <v>0</v>
      </c>
      <c r="R27" s="22" t="str">
        <f t="shared" si="2"/>
        <v>Không</v>
      </c>
      <c r="S27" s="22"/>
      <c r="T27" s="22"/>
      <c r="U27" s="17">
        <v>1.7</v>
      </c>
      <c r="V27" s="17" t="s">
        <v>62</v>
      </c>
    </row>
    <row r="28" spans="1:22" s="19" customFormat="1" ht="13.5">
      <c r="A28" s="17">
        <v>22</v>
      </c>
      <c r="B28" s="111"/>
      <c r="C28" s="112"/>
      <c r="D28" s="113"/>
      <c r="E28" s="114"/>
      <c r="F28" s="114"/>
      <c r="G28" s="115"/>
      <c r="H28" s="21"/>
      <c r="I28" s="21"/>
      <c r="J28" s="21"/>
      <c r="K28" s="21"/>
      <c r="L28" s="21"/>
      <c r="M28" s="21"/>
      <c r="N28" s="21"/>
      <c r="O28" s="21"/>
      <c r="P28" s="18"/>
      <c r="Q28" s="69">
        <f t="shared" si="3"/>
        <v>0</v>
      </c>
      <c r="R28" s="22" t="str">
        <f t="shared" si="2"/>
        <v>Không</v>
      </c>
      <c r="S28" s="22"/>
      <c r="T28" s="22"/>
      <c r="U28" s="17">
        <v>1.8</v>
      </c>
      <c r="V28" s="17" t="s">
        <v>63</v>
      </c>
    </row>
    <row r="29" spans="1:22" s="19" customFormat="1" ht="13.5">
      <c r="A29" s="17">
        <v>23</v>
      </c>
      <c r="B29" s="111"/>
      <c r="C29" s="112"/>
      <c r="D29" s="113"/>
      <c r="E29" s="114"/>
      <c r="F29" s="114"/>
      <c r="G29" s="115"/>
      <c r="H29" s="21"/>
      <c r="I29" s="21"/>
      <c r="J29" s="21"/>
      <c r="K29" s="21"/>
      <c r="L29" s="21"/>
      <c r="M29" s="21"/>
      <c r="N29" s="21"/>
      <c r="O29" s="21"/>
      <c r="P29" s="18"/>
      <c r="Q29" s="69">
        <f t="shared" si="3"/>
        <v>0</v>
      </c>
      <c r="R29" s="22" t="str">
        <f t="shared" si="2"/>
        <v>Không</v>
      </c>
      <c r="S29" s="22"/>
      <c r="T29" s="22"/>
      <c r="U29" s="17">
        <v>1.9</v>
      </c>
      <c r="V29" s="17" t="s">
        <v>64</v>
      </c>
    </row>
    <row r="30" spans="1:22" s="19" customFormat="1" ht="13.5">
      <c r="A30" s="17">
        <v>24</v>
      </c>
      <c r="B30" s="111"/>
      <c r="C30" s="112"/>
      <c r="D30" s="113"/>
      <c r="E30" s="114"/>
      <c r="F30" s="114"/>
      <c r="G30" s="115"/>
      <c r="H30" s="21"/>
      <c r="I30" s="21"/>
      <c r="J30" s="21"/>
      <c r="K30" s="21"/>
      <c r="L30" s="21"/>
      <c r="M30" s="21"/>
      <c r="N30" s="21"/>
      <c r="O30" s="21"/>
      <c r="P30" s="18"/>
      <c r="Q30" s="69">
        <f t="shared" si="3"/>
        <v>0</v>
      </c>
      <c r="R30" s="22" t="str">
        <f t="shared" si="2"/>
        <v>Không</v>
      </c>
      <c r="S30" s="22"/>
      <c r="T30" s="22"/>
      <c r="U30" s="17">
        <v>2.1</v>
      </c>
      <c r="V30" s="17" t="s">
        <v>65</v>
      </c>
    </row>
    <row r="31" spans="1:22" s="19" customFormat="1" ht="13.5">
      <c r="A31" s="17">
        <v>25</v>
      </c>
      <c r="B31" s="111"/>
      <c r="C31" s="112"/>
      <c r="D31" s="113"/>
      <c r="E31" s="114"/>
      <c r="F31" s="114"/>
      <c r="G31" s="115"/>
      <c r="H31" s="21"/>
      <c r="I31" s="21"/>
      <c r="J31" s="21"/>
      <c r="K31" s="21"/>
      <c r="L31" s="21"/>
      <c r="M31" s="21"/>
      <c r="N31" s="21"/>
      <c r="O31" s="21"/>
      <c r="P31" s="18"/>
      <c r="Q31" s="69">
        <f t="shared" si="3"/>
        <v>0</v>
      </c>
      <c r="R31" s="22" t="str">
        <f t="shared" si="2"/>
        <v>Không</v>
      </c>
      <c r="S31" s="22"/>
      <c r="T31" s="22"/>
      <c r="U31" s="17">
        <v>2.2000000000000002</v>
      </c>
      <c r="V31" s="17" t="s">
        <v>66</v>
      </c>
    </row>
    <row r="32" spans="1:22" s="19" customFormat="1" ht="13.5">
      <c r="A32" s="17">
        <v>26</v>
      </c>
      <c r="B32" s="111"/>
      <c r="C32" s="112"/>
      <c r="D32" s="113"/>
      <c r="E32" s="114"/>
      <c r="F32" s="114"/>
      <c r="G32" s="115"/>
      <c r="H32" s="21"/>
      <c r="I32" s="21"/>
      <c r="J32" s="21"/>
      <c r="K32" s="21"/>
      <c r="L32" s="21"/>
      <c r="M32" s="21"/>
      <c r="N32" s="21"/>
      <c r="O32" s="21"/>
      <c r="P32" s="18"/>
      <c r="Q32" s="69">
        <f t="shared" si="3"/>
        <v>0</v>
      </c>
      <c r="R32" s="22" t="str">
        <f t="shared" si="2"/>
        <v>Không</v>
      </c>
      <c r="S32" s="22"/>
      <c r="T32" s="22"/>
      <c r="U32" s="17">
        <v>2.2999999999999998</v>
      </c>
      <c r="V32" s="17" t="s">
        <v>67</v>
      </c>
    </row>
    <row r="33" spans="1:22" s="19" customFormat="1" ht="13.5">
      <c r="A33" s="17">
        <v>27</v>
      </c>
      <c r="B33" s="111"/>
      <c r="C33" s="112"/>
      <c r="D33" s="113"/>
      <c r="E33" s="114"/>
      <c r="F33" s="114"/>
      <c r="G33" s="115"/>
      <c r="H33" s="21"/>
      <c r="I33" s="21"/>
      <c r="J33" s="21"/>
      <c r="K33" s="21"/>
      <c r="L33" s="21"/>
      <c r="M33" s="21"/>
      <c r="N33" s="21"/>
      <c r="O33" s="21"/>
      <c r="P33" s="18"/>
      <c r="Q33" s="69">
        <f t="shared" si="3"/>
        <v>0</v>
      </c>
      <c r="R33" s="22" t="str">
        <f t="shared" si="2"/>
        <v>Không</v>
      </c>
      <c r="S33" s="22"/>
      <c r="T33" s="22"/>
      <c r="U33" s="17">
        <v>2.4</v>
      </c>
      <c r="V33" s="17" t="s">
        <v>68</v>
      </c>
    </row>
    <row r="34" spans="1:22" s="19" customFormat="1" ht="13.5">
      <c r="A34" s="17">
        <v>28</v>
      </c>
      <c r="B34" s="111"/>
      <c r="C34" s="112"/>
      <c r="D34" s="113"/>
      <c r="E34" s="114"/>
      <c r="F34" s="114"/>
      <c r="G34" s="115"/>
      <c r="H34" s="21"/>
      <c r="I34" s="21"/>
      <c r="J34" s="21"/>
      <c r="K34" s="21"/>
      <c r="L34" s="21"/>
      <c r="M34" s="21"/>
      <c r="N34" s="21"/>
      <c r="O34" s="21"/>
      <c r="P34" s="18"/>
      <c r="Q34" s="69">
        <f t="shared" si="3"/>
        <v>0</v>
      </c>
      <c r="R34" s="22" t="str">
        <f t="shared" si="2"/>
        <v>Không</v>
      </c>
      <c r="S34" s="22"/>
      <c r="T34" s="22"/>
      <c r="U34" s="17">
        <v>2.5</v>
      </c>
      <c r="V34" s="17" t="s">
        <v>69</v>
      </c>
    </row>
    <row r="35" spans="1:22" s="19" customFormat="1" ht="13.5">
      <c r="A35" s="17">
        <v>29</v>
      </c>
      <c r="B35" s="111"/>
      <c r="C35" s="112"/>
      <c r="D35" s="113"/>
      <c r="E35" s="114"/>
      <c r="F35" s="114"/>
      <c r="G35" s="115"/>
      <c r="H35" s="21"/>
      <c r="I35" s="21"/>
      <c r="J35" s="21"/>
      <c r="K35" s="21"/>
      <c r="L35" s="21"/>
      <c r="M35" s="21"/>
      <c r="N35" s="21"/>
      <c r="O35" s="21"/>
      <c r="P35" s="18"/>
      <c r="Q35" s="69">
        <f t="shared" si="3"/>
        <v>0</v>
      </c>
      <c r="R35" s="22" t="str">
        <f t="shared" si="2"/>
        <v>Không</v>
      </c>
      <c r="S35" s="22"/>
      <c r="T35" s="22"/>
      <c r="U35" s="17">
        <v>2.6</v>
      </c>
      <c r="V35" s="17" t="s">
        <v>70</v>
      </c>
    </row>
    <row r="36" spans="1:22" s="19" customFormat="1" ht="13.5">
      <c r="A36" s="17">
        <v>30</v>
      </c>
      <c r="B36" s="111"/>
      <c r="C36" s="112"/>
      <c r="D36" s="113"/>
      <c r="E36" s="114"/>
      <c r="F36" s="114"/>
      <c r="G36" s="115"/>
      <c r="H36" s="21"/>
      <c r="I36" s="21"/>
      <c r="J36" s="21"/>
      <c r="K36" s="21"/>
      <c r="L36" s="21"/>
      <c r="M36" s="21"/>
      <c r="N36" s="21"/>
      <c r="O36" s="21"/>
      <c r="P36" s="18"/>
      <c r="Q36" s="69">
        <f t="shared" si="3"/>
        <v>0</v>
      </c>
      <c r="R36" s="22" t="str">
        <f t="shared" si="2"/>
        <v>Không</v>
      </c>
      <c r="S36" s="22"/>
      <c r="T36" s="22"/>
      <c r="U36" s="17">
        <v>2.7</v>
      </c>
      <c r="V36" s="17" t="s">
        <v>71</v>
      </c>
    </row>
    <row r="37" spans="1:22" s="19" customFormat="1" ht="13.5">
      <c r="A37" s="17">
        <v>31</v>
      </c>
      <c r="B37" s="111"/>
      <c r="C37" s="112"/>
      <c r="D37" s="113"/>
      <c r="E37" s="114"/>
      <c r="F37" s="114"/>
      <c r="G37" s="115"/>
      <c r="H37" s="21"/>
      <c r="I37" s="21"/>
      <c r="J37" s="21"/>
      <c r="K37" s="21"/>
      <c r="L37" s="21"/>
      <c r="M37" s="21"/>
      <c r="N37" s="21"/>
      <c r="O37" s="21"/>
      <c r="P37" s="18"/>
      <c r="Q37" s="69">
        <f t="shared" si="3"/>
        <v>0</v>
      </c>
      <c r="R37" s="22" t="str">
        <f t="shared" si="2"/>
        <v>Không</v>
      </c>
      <c r="S37" s="22"/>
      <c r="T37" s="22"/>
      <c r="U37" s="17">
        <v>2.8</v>
      </c>
      <c r="V37" s="17" t="s">
        <v>72</v>
      </c>
    </row>
    <row r="38" spans="1:22" s="19" customFormat="1" ht="13.5">
      <c r="A38" s="17">
        <v>32</v>
      </c>
      <c r="B38" s="111"/>
      <c r="C38" s="112"/>
      <c r="D38" s="113"/>
      <c r="E38" s="114"/>
      <c r="F38" s="114"/>
      <c r="G38" s="115"/>
      <c r="H38" s="21"/>
      <c r="I38" s="21"/>
      <c r="J38" s="21"/>
      <c r="K38" s="21"/>
      <c r="L38" s="21"/>
      <c r="M38" s="21"/>
      <c r="N38" s="21"/>
      <c r="O38" s="21"/>
      <c r="P38" s="18"/>
      <c r="Q38" s="69">
        <f t="shared" si="3"/>
        <v>0</v>
      </c>
      <c r="R38" s="22" t="str">
        <f t="shared" si="2"/>
        <v>Không</v>
      </c>
      <c r="S38" s="22"/>
      <c r="T38" s="22"/>
      <c r="U38" s="17">
        <v>2.9</v>
      </c>
      <c r="V38" s="17" t="s">
        <v>73</v>
      </c>
    </row>
    <row r="39" spans="1:22" s="19" customFormat="1" ht="13.5">
      <c r="A39" s="17">
        <v>33</v>
      </c>
      <c r="B39" s="111"/>
      <c r="C39" s="112"/>
      <c r="D39" s="113"/>
      <c r="E39" s="114"/>
      <c r="F39" s="114"/>
      <c r="G39" s="115"/>
      <c r="H39" s="21"/>
      <c r="I39" s="21"/>
      <c r="J39" s="21"/>
      <c r="K39" s="21"/>
      <c r="L39" s="21"/>
      <c r="M39" s="21"/>
      <c r="N39" s="21"/>
      <c r="O39" s="21"/>
      <c r="P39" s="18"/>
      <c r="Q39" s="69">
        <f t="shared" si="3"/>
        <v>0</v>
      </c>
      <c r="R39" s="22" t="str">
        <f t="shared" si="2"/>
        <v>Không</v>
      </c>
      <c r="S39" s="22"/>
      <c r="T39" s="22"/>
      <c r="U39" s="17">
        <v>3.1</v>
      </c>
      <c r="V39" s="17" t="s">
        <v>74</v>
      </c>
    </row>
    <row r="40" spans="1:22" s="19" customFormat="1" ht="13.5">
      <c r="A40" s="17">
        <v>34</v>
      </c>
      <c r="B40" s="111"/>
      <c r="C40" s="112"/>
      <c r="D40" s="113"/>
      <c r="E40" s="114"/>
      <c r="F40" s="114"/>
      <c r="G40" s="115"/>
      <c r="H40" s="21"/>
      <c r="I40" s="21"/>
      <c r="J40" s="21"/>
      <c r="K40" s="21"/>
      <c r="L40" s="21"/>
      <c r="M40" s="21"/>
      <c r="N40" s="21"/>
      <c r="O40" s="21"/>
      <c r="P40" s="18"/>
      <c r="Q40" s="69">
        <f t="shared" si="3"/>
        <v>0</v>
      </c>
      <c r="R40" s="22" t="str">
        <f t="shared" si="2"/>
        <v>Không</v>
      </c>
      <c r="S40" s="22"/>
      <c r="T40" s="22"/>
      <c r="U40" s="17">
        <v>3.2</v>
      </c>
      <c r="V40" s="17" t="s">
        <v>75</v>
      </c>
    </row>
    <row r="41" spans="1:22" s="19" customFormat="1" ht="13.5">
      <c r="A41" s="17">
        <v>35</v>
      </c>
      <c r="B41" s="111"/>
      <c r="C41" s="112"/>
      <c r="D41" s="113"/>
      <c r="E41" s="114"/>
      <c r="F41" s="114"/>
      <c r="G41" s="115"/>
      <c r="H41" s="21"/>
      <c r="I41" s="21"/>
      <c r="J41" s="21"/>
      <c r="K41" s="21"/>
      <c r="L41" s="21"/>
      <c r="M41" s="21"/>
      <c r="N41" s="21"/>
      <c r="O41" s="21"/>
      <c r="P41" s="18"/>
      <c r="Q41" s="69">
        <f t="shared" si="3"/>
        <v>0</v>
      </c>
      <c r="R41" s="22" t="str">
        <f t="shared" si="2"/>
        <v>Không</v>
      </c>
      <c r="S41" s="22"/>
      <c r="T41" s="22"/>
      <c r="U41" s="17">
        <v>3.3</v>
      </c>
      <c r="V41" s="17" t="s">
        <v>76</v>
      </c>
    </row>
    <row r="42" spans="1:22" s="19" customFormat="1" ht="13.5">
      <c r="A42" s="17">
        <v>36</v>
      </c>
      <c r="B42" s="111"/>
      <c r="C42" s="112"/>
      <c r="D42" s="113"/>
      <c r="E42" s="114"/>
      <c r="F42" s="114"/>
      <c r="G42" s="115"/>
      <c r="H42" s="21"/>
      <c r="I42" s="21"/>
      <c r="J42" s="21"/>
      <c r="K42" s="21"/>
      <c r="L42" s="21"/>
      <c r="M42" s="21"/>
      <c r="N42" s="21"/>
      <c r="O42" s="21"/>
      <c r="P42" s="18"/>
      <c r="Q42" s="69">
        <f t="shared" si="3"/>
        <v>0</v>
      </c>
      <c r="R42" s="22" t="str">
        <f t="shared" si="2"/>
        <v>Không</v>
      </c>
      <c r="S42" s="22"/>
      <c r="T42" s="22"/>
      <c r="U42" s="17">
        <v>3.4</v>
      </c>
      <c r="V42" s="17" t="s">
        <v>77</v>
      </c>
    </row>
    <row r="43" spans="1:22" s="19" customFormat="1" ht="13.5">
      <c r="A43" s="17">
        <v>37</v>
      </c>
      <c r="B43" s="111"/>
      <c r="C43" s="112"/>
      <c r="D43" s="113"/>
      <c r="E43" s="114"/>
      <c r="F43" s="114"/>
      <c r="G43" s="115"/>
      <c r="H43" s="21"/>
      <c r="I43" s="21"/>
      <c r="J43" s="21"/>
      <c r="K43" s="21"/>
      <c r="L43" s="21"/>
      <c r="M43" s="21"/>
      <c r="N43" s="21"/>
      <c r="O43" s="21"/>
      <c r="P43" s="18"/>
      <c r="Q43" s="69">
        <f t="shared" si="3"/>
        <v>0</v>
      </c>
      <c r="R43" s="22" t="str">
        <f t="shared" si="2"/>
        <v>Không</v>
      </c>
      <c r="S43" s="22"/>
      <c r="T43" s="22"/>
      <c r="U43" s="17">
        <v>3.5</v>
      </c>
      <c r="V43" s="17" t="s">
        <v>78</v>
      </c>
    </row>
    <row r="44" spans="1:22" s="19" customFormat="1" ht="13.5">
      <c r="A44" s="17">
        <v>38</v>
      </c>
      <c r="B44" s="111"/>
      <c r="C44" s="112"/>
      <c r="D44" s="113"/>
      <c r="E44" s="114"/>
      <c r="F44" s="114"/>
      <c r="G44" s="115"/>
      <c r="H44" s="21"/>
      <c r="I44" s="21"/>
      <c r="J44" s="21"/>
      <c r="K44" s="21"/>
      <c r="L44" s="21"/>
      <c r="M44" s="21"/>
      <c r="N44" s="21"/>
      <c r="O44" s="21"/>
      <c r="P44" s="18"/>
      <c r="Q44" s="69">
        <f t="shared" si="3"/>
        <v>0</v>
      </c>
      <c r="R44" s="22" t="str">
        <f t="shared" si="2"/>
        <v>Không</v>
      </c>
      <c r="S44" s="22"/>
      <c r="T44" s="22"/>
      <c r="U44" s="17">
        <v>3.6</v>
      </c>
      <c r="V44" s="17" t="s">
        <v>79</v>
      </c>
    </row>
    <row r="45" spans="1:22" s="19" customFormat="1" ht="13.5">
      <c r="A45" s="17">
        <v>39</v>
      </c>
      <c r="B45" s="111"/>
      <c r="C45" s="112"/>
      <c r="D45" s="113"/>
      <c r="E45" s="114"/>
      <c r="F45" s="114"/>
      <c r="G45" s="115"/>
      <c r="H45" s="21"/>
      <c r="I45" s="21"/>
      <c r="J45" s="21"/>
      <c r="K45" s="21"/>
      <c r="L45" s="21"/>
      <c r="M45" s="21"/>
      <c r="N45" s="21"/>
      <c r="O45" s="21"/>
      <c r="P45" s="18"/>
      <c r="Q45" s="69">
        <f t="shared" si="3"/>
        <v>0</v>
      </c>
      <c r="R45" s="22" t="str">
        <f t="shared" si="2"/>
        <v>Không</v>
      </c>
      <c r="S45" s="22"/>
      <c r="T45" s="22"/>
      <c r="U45" s="17">
        <v>3.7</v>
      </c>
      <c r="V45" s="17" t="s">
        <v>80</v>
      </c>
    </row>
    <row r="46" spans="1:22" s="19" customFormat="1" ht="13.5">
      <c r="A46" s="17">
        <v>40</v>
      </c>
      <c r="B46" s="111"/>
      <c r="C46" s="112"/>
      <c r="D46" s="113"/>
      <c r="E46" s="114"/>
      <c r="F46" s="114"/>
      <c r="G46" s="115"/>
      <c r="H46" s="21"/>
      <c r="I46" s="21"/>
      <c r="J46" s="21"/>
      <c r="K46" s="21"/>
      <c r="L46" s="21"/>
      <c r="M46" s="21"/>
      <c r="N46" s="21"/>
      <c r="O46" s="21"/>
      <c r="P46" s="18"/>
      <c r="Q46" s="69">
        <f t="shared" si="3"/>
        <v>0</v>
      </c>
      <c r="R46" s="22" t="str">
        <f t="shared" si="2"/>
        <v>Không</v>
      </c>
      <c r="S46" s="22"/>
      <c r="T46" s="22"/>
      <c r="U46" s="17">
        <v>3.8</v>
      </c>
      <c r="V46" s="17" t="s">
        <v>81</v>
      </c>
    </row>
    <row r="47" spans="1:22" s="19" customFormat="1" ht="13.5">
      <c r="A47" s="17">
        <v>41</v>
      </c>
      <c r="B47" s="111"/>
      <c r="C47" s="112"/>
      <c r="D47" s="113"/>
      <c r="E47" s="114"/>
      <c r="F47" s="114"/>
      <c r="G47" s="115"/>
      <c r="H47" s="21"/>
      <c r="I47" s="21"/>
      <c r="J47" s="21"/>
      <c r="K47" s="21"/>
      <c r="L47" s="21"/>
      <c r="M47" s="21"/>
      <c r="N47" s="21"/>
      <c r="O47" s="21"/>
      <c r="P47" s="18"/>
      <c r="Q47" s="69">
        <f t="shared" si="3"/>
        <v>0</v>
      </c>
      <c r="R47" s="22" t="str">
        <f t="shared" si="2"/>
        <v>Không</v>
      </c>
      <c r="S47" s="22"/>
      <c r="T47" s="22"/>
      <c r="U47" s="17">
        <v>3.9</v>
      </c>
      <c r="V47" s="17" t="s">
        <v>82</v>
      </c>
    </row>
    <row r="48" spans="1:22" s="19" customFormat="1" ht="13.5">
      <c r="A48" s="17">
        <v>42</v>
      </c>
      <c r="B48" s="111"/>
      <c r="C48" s="112"/>
      <c r="D48" s="113"/>
      <c r="E48" s="114"/>
      <c r="F48" s="114"/>
      <c r="G48" s="115"/>
      <c r="H48" s="21"/>
      <c r="I48" s="21"/>
      <c r="J48" s="21"/>
      <c r="K48" s="21"/>
      <c r="L48" s="21"/>
      <c r="M48" s="21"/>
      <c r="N48" s="21"/>
      <c r="O48" s="21"/>
      <c r="P48" s="18"/>
      <c r="Q48" s="69">
        <f t="shared" si="3"/>
        <v>0</v>
      </c>
      <c r="R48" s="22" t="str">
        <f t="shared" si="2"/>
        <v>Không</v>
      </c>
      <c r="S48" s="22"/>
      <c r="T48" s="22"/>
      <c r="U48" s="17">
        <v>4.0999999999999996</v>
      </c>
      <c r="V48" s="17" t="s">
        <v>83</v>
      </c>
    </row>
    <row r="49" spans="1:22" s="19" customFormat="1" ht="13.5">
      <c r="A49" s="17">
        <v>43</v>
      </c>
      <c r="B49" s="111"/>
      <c r="C49" s="112"/>
      <c r="D49" s="113"/>
      <c r="E49" s="114"/>
      <c r="F49" s="114"/>
      <c r="G49" s="115"/>
      <c r="H49" s="21"/>
      <c r="I49" s="21"/>
      <c r="J49" s="21"/>
      <c r="K49" s="21"/>
      <c r="L49" s="21"/>
      <c r="M49" s="21"/>
      <c r="N49" s="21"/>
      <c r="O49" s="21"/>
      <c r="P49" s="18"/>
      <c r="Q49" s="69">
        <f t="shared" si="3"/>
        <v>0</v>
      </c>
      <c r="R49" s="22" t="str">
        <f t="shared" si="2"/>
        <v>Không</v>
      </c>
      <c r="S49" s="22"/>
      <c r="T49" s="22"/>
      <c r="U49" s="17">
        <v>4.2</v>
      </c>
      <c r="V49" s="17" t="s">
        <v>84</v>
      </c>
    </row>
    <row r="50" spans="1:22" s="19" customFormat="1" ht="13.5">
      <c r="A50" s="17">
        <v>44</v>
      </c>
      <c r="B50" s="111"/>
      <c r="C50" s="112"/>
      <c r="D50" s="113"/>
      <c r="E50" s="114"/>
      <c r="F50" s="114"/>
      <c r="G50" s="115"/>
      <c r="H50" s="21"/>
      <c r="I50" s="21"/>
      <c r="J50" s="21"/>
      <c r="K50" s="21"/>
      <c r="L50" s="21"/>
      <c r="M50" s="21"/>
      <c r="N50" s="21"/>
      <c r="O50" s="21"/>
      <c r="P50" s="18"/>
      <c r="Q50" s="69">
        <f t="shared" si="3"/>
        <v>0</v>
      </c>
      <c r="R50" s="22" t="str">
        <f t="shared" si="2"/>
        <v>Không</v>
      </c>
      <c r="S50" s="22"/>
      <c r="T50" s="22"/>
      <c r="U50" s="17">
        <v>4.3</v>
      </c>
      <c r="V50" s="17" t="s">
        <v>85</v>
      </c>
    </row>
    <row r="51" spans="1:22" s="19" customFormat="1" ht="13.5">
      <c r="A51" s="17">
        <v>45</v>
      </c>
      <c r="B51" s="111"/>
      <c r="C51" s="112"/>
      <c r="D51" s="113"/>
      <c r="E51" s="114"/>
      <c r="F51" s="114"/>
      <c r="G51" s="115"/>
      <c r="H51" s="21"/>
      <c r="I51" s="21"/>
      <c r="J51" s="21"/>
      <c r="K51" s="21"/>
      <c r="L51" s="21"/>
      <c r="M51" s="21"/>
      <c r="N51" s="21"/>
      <c r="O51" s="21"/>
      <c r="P51" s="18"/>
      <c r="Q51" s="69">
        <f t="shared" si="3"/>
        <v>0</v>
      </c>
      <c r="R51" s="22" t="str">
        <f t="shared" si="2"/>
        <v>Không</v>
      </c>
      <c r="S51" s="22"/>
      <c r="T51" s="22"/>
      <c r="U51" s="17">
        <v>4.4000000000000004</v>
      </c>
      <c r="V51" s="17" t="s">
        <v>86</v>
      </c>
    </row>
    <row r="52" spans="1:22" s="19" customFormat="1" ht="13.5">
      <c r="A52" s="17">
        <v>46</v>
      </c>
      <c r="B52" s="111"/>
      <c r="C52" s="112"/>
      <c r="D52" s="113"/>
      <c r="E52" s="114"/>
      <c r="F52" s="114"/>
      <c r="G52" s="115"/>
      <c r="H52" s="21"/>
      <c r="I52" s="21"/>
      <c r="J52" s="21"/>
      <c r="K52" s="21"/>
      <c r="L52" s="21"/>
      <c r="M52" s="21"/>
      <c r="N52" s="21"/>
      <c r="O52" s="21"/>
      <c r="P52" s="18"/>
      <c r="Q52" s="69">
        <f t="shared" si="3"/>
        <v>0</v>
      </c>
      <c r="R52" s="22" t="str">
        <f t="shared" si="2"/>
        <v>Không</v>
      </c>
      <c r="S52" s="22"/>
      <c r="T52" s="22"/>
      <c r="U52" s="17">
        <v>4.5</v>
      </c>
      <c r="V52" s="17" t="s">
        <v>87</v>
      </c>
    </row>
    <row r="53" spans="1:22" s="19" customFormat="1" ht="13.5">
      <c r="A53" s="17">
        <v>47</v>
      </c>
      <c r="B53" s="111"/>
      <c r="C53" s="112"/>
      <c r="D53" s="113"/>
      <c r="E53" s="114"/>
      <c r="F53" s="114"/>
      <c r="G53" s="115"/>
      <c r="H53" s="21"/>
      <c r="I53" s="21"/>
      <c r="J53" s="21"/>
      <c r="K53" s="21"/>
      <c r="L53" s="21"/>
      <c r="M53" s="21"/>
      <c r="N53" s="21"/>
      <c r="O53" s="21"/>
      <c r="P53" s="18"/>
      <c r="Q53" s="69">
        <f t="shared" si="3"/>
        <v>0</v>
      </c>
      <c r="R53" s="22" t="str">
        <f t="shared" si="2"/>
        <v>Không</v>
      </c>
      <c r="S53" s="22"/>
      <c r="T53" s="22"/>
      <c r="U53" s="17">
        <v>4.5999999999999996</v>
      </c>
      <c r="V53" s="17" t="s">
        <v>88</v>
      </c>
    </row>
    <row r="54" spans="1:22" s="19" customFormat="1" ht="13.5">
      <c r="A54" s="17">
        <v>48</v>
      </c>
      <c r="B54" s="111"/>
      <c r="C54" s="112"/>
      <c r="D54" s="113"/>
      <c r="E54" s="114"/>
      <c r="F54" s="114"/>
      <c r="G54" s="115"/>
      <c r="H54" s="21"/>
      <c r="I54" s="21"/>
      <c r="J54" s="21"/>
      <c r="K54" s="21"/>
      <c r="L54" s="21"/>
      <c r="M54" s="21"/>
      <c r="N54" s="21"/>
      <c r="O54" s="21"/>
      <c r="P54" s="18"/>
      <c r="Q54" s="69">
        <f t="shared" si="3"/>
        <v>0</v>
      </c>
      <c r="R54" s="22" t="str">
        <f t="shared" si="2"/>
        <v>Không</v>
      </c>
      <c r="S54" s="22"/>
      <c r="T54" s="22"/>
      <c r="U54" s="17">
        <v>4.7</v>
      </c>
      <c r="V54" s="17" t="s">
        <v>89</v>
      </c>
    </row>
    <row r="55" spans="1:22" s="19" customFormat="1" ht="13.5">
      <c r="A55" s="17">
        <v>49</v>
      </c>
      <c r="B55" s="111"/>
      <c r="C55" s="112"/>
      <c r="D55" s="113"/>
      <c r="E55" s="114"/>
      <c r="F55" s="114"/>
      <c r="G55" s="115"/>
      <c r="H55" s="21"/>
      <c r="I55" s="21"/>
      <c r="J55" s="21"/>
      <c r="K55" s="21"/>
      <c r="L55" s="21"/>
      <c r="M55" s="21"/>
      <c r="N55" s="21"/>
      <c r="O55" s="21"/>
      <c r="P55" s="18"/>
      <c r="Q55" s="69">
        <f t="shared" si="3"/>
        <v>0</v>
      </c>
      <c r="R55" s="22" t="str">
        <f t="shared" si="2"/>
        <v>Không</v>
      </c>
      <c r="S55" s="22"/>
      <c r="T55" s="22"/>
      <c r="U55" s="17">
        <v>4.8</v>
      </c>
      <c r="V55" s="17" t="s">
        <v>90</v>
      </c>
    </row>
    <row r="56" spans="1:22" s="19" customFormat="1" ht="13.5">
      <c r="A56" s="17">
        <v>50</v>
      </c>
      <c r="B56" s="111"/>
      <c r="C56" s="112"/>
      <c r="D56" s="113"/>
      <c r="E56" s="114"/>
      <c r="F56" s="114"/>
      <c r="G56" s="115"/>
      <c r="H56" s="21"/>
      <c r="I56" s="21"/>
      <c r="J56" s="21"/>
      <c r="K56" s="21"/>
      <c r="L56" s="21"/>
      <c r="M56" s="21"/>
      <c r="N56" s="21"/>
      <c r="O56" s="21"/>
      <c r="P56" s="18"/>
      <c r="Q56" s="69">
        <f t="shared" si="3"/>
        <v>0</v>
      </c>
      <c r="R56" s="22" t="str">
        <f t="shared" si="2"/>
        <v>Không</v>
      </c>
      <c r="S56" s="22"/>
      <c r="T56" s="22"/>
      <c r="U56" s="17">
        <v>4.9000000000000004</v>
      </c>
      <c r="V56" s="17" t="s">
        <v>91</v>
      </c>
    </row>
    <row r="57" spans="1:22" s="19" customFormat="1" ht="13.5">
      <c r="A57" s="17">
        <v>51</v>
      </c>
      <c r="B57" s="111"/>
      <c r="C57" s="112"/>
      <c r="D57" s="113"/>
      <c r="E57" s="114"/>
      <c r="F57" s="114"/>
      <c r="G57" s="115"/>
      <c r="H57" s="21"/>
      <c r="I57" s="21"/>
      <c r="J57" s="21"/>
      <c r="K57" s="21"/>
      <c r="L57" s="21"/>
      <c r="M57" s="21"/>
      <c r="N57" s="21"/>
      <c r="O57" s="21"/>
      <c r="P57" s="18"/>
      <c r="Q57" s="69">
        <f t="shared" si="3"/>
        <v>0</v>
      </c>
      <c r="R57" s="22" t="str">
        <f t="shared" si="2"/>
        <v>Không</v>
      </c>
      <c r="S57" s="22"/>
      <c r="T57" s="22"/>
      <c r="U57" s="17">
        <v>5.0999999999999996</v>
      </c>
      <c r="V57" s="17" t="s">
        <v>92</v>
      </c>
    </row>
    <row r="58" spans="1:22" s="19" customFormat="1" ht="13.5">
      <c r="A58" s="17">
        <v>52</v>
      </c>
      <c r="B58" s="111"/>
      <c r="C58" s="112"/>
      <c r="D58" s="113"/>
      <c r="E58" s="114"/>
      <c r="F58" s="114"/>
      <c r="G58" s="115"/>
      <c r="H58" s="21"/>
      <c r="I58" s="21"/>
      <c r="J58" s="21"/>
      <c r="K58" s="21"/>
      <c r="L58" s="21"/>
      <c r="M58" s="21"/>
      <c r="N58" s="21"/>
      <c r="O58" s="21"/>
      <c r="P58" s="18"/>
      <c r="Q58" s="69">
        <f t="shared" si="3"/>
        <v>0</v>
      </c>
      <c r="R58" s="22" t="str">
        <f t="shared" si="2"/>
        <v>Không</v>
      </c>
      <c r="S58" s="22"/>
      <c r="T58" s="22"/>
      <c r="U58" s="17">
        <v>5.2</v>
      </c>
      <c r="V58" s="17" t="s">
        <v>93</v>
      </c>
    </row>
    <row r="59" spans="1:22" s="19" customFormat="1" ht="13.5">
      <c r="A59" s="17">
        <v>53</v>
      </c>
      <c r="B59" s="111"/>
      <c r="C59" s="112"/>
      <c r="D59" s="113"/>
      <c r="E59" s="114"/>
      <c r="F59" s="114"/>
      <c r="G59" s="115"/>
      <c r="H59" s="21"/>
      <c r="I59" s="21"/>
      <c r="J59" s="21"/>
      <c r="K59" s="21"/>
      <c r="L59" s="21"/>
      <c r="M59" s="21"/>
      <c r="N59" s="21"/>
      <c r="O59" s="21"/>
      <c r="P59" s="18"/>
      <c r="Q59" s="69">
        <f t="shared" si="3"/>
        <v>0</v>
      </c>
      <c r="R59" s="22" t="str">
        <f t="shared" si="2"/>
        <v>Không</v>
      </c>
      <c r="S59" s="22"/>
      <c r="T59" s="22"/>
      <c r="U59" s="17">
        <v>5.3</v>
      </c>
      <c r="V59" s="17" t="s">
        <v>94</v>
      </c>
    </row>
    <row r="60" spans="1:22" s="19" customFormat="1" ht="13.5">
      <c r="A60" s="17">
        <v>54</v>
      </c>
      <c r="B60" s="111"/>
      <c r="C60" s="112"/>
      <c r="D60" s="113"/>
      <c r="E60" s="114"/>
      <c r="F60" s="114"/>
      <c r="G60" s="115"/>
      <c r="H60" s="21"/>
      <c r="I60" s="21"/>
      <c r="J60" s="21"/>
      <c r="K60" s="21"/>
      <c r="L60" s="21"/>
      <c r="M60" s="21"/>
      <c r="N60" s="21"/>
      <c r="O60" s="21"/>
      <c r="P60" s="18"/>
      <c r="Q60" s="69">
        <f t="shared" si="3"/>
        <v>0</v>
      </c>
      <c r="R60" s="22" t="str">
        <f t="shared" si="2"/>
        <v>Không</v>
      </c>
      <c r="S60" s="22"/>
      <c r="T60" s="22"/>
      <c r="U60" s="17">
        <v>5.4</v>
      </c>
      <c r="V60" s="17" t="s">
        <v>95</v>
      </c>
    </row>
    <row r="61" spans="1:22" s="19" customFormat="1" ht="13.5">
      <c r="A61" s="17">
        <v>55</v>
      </c>
      <c r="B61" s="111"/>
      <c r="C61" s="112"/>
      <c r="D61" s="113"/>
      <c r="E61" s="114"/>
      <c r="F61" s="114"/>
      <c r="G61" s="115"/>
      <c r="H61" s="21"/>
      <c r="I61" s="21"/>
      <c r="J61" s="21"/>
      <c r="K61" s="21"/>
      <c r="L61" s="21"/>
      <c r="M61" s="21"/>
      <c r="N61" s="21"/>
      <c r="O61" s="21"/>
      <c r="P61" s="18"/>
      <c r="Q61" s="69">
        <f t="shared" si="3"/>
        <v>0</v>
      </c>
      <c r="R61" s="22" t="str">
        <f t="shared" si="2"/>
        <v>Không</v>
      </c>
      <c r="S61" s="22"/>
      <c r="T61" s="22"/>
      <c r="U61" s="17">
        <v>5.5</v>
      </c>
      <c r="V61" s="17" t="s">
        <v>96</v>
      </c>
    </row>
    <row r="62" spans="1:22" s="19" customFormat="1" ht="13.5">
      <c r="A62" s="17">
        <v>56</v>
      </c>
      <c r="B62" s="111"/>
      <c r="C62" s="112"/>
      <c r="D62" s="113"/>
      <c r="E62" s="114"/>
      <c r="F62" s="114"/>
      <c r="G62" s="115"/>
      <c r="H62" s="21"/>
      <c r="I62" s="21"/>
      <c r="J62" s="21"/>
      <c r="K62" s="21"/>
      <c r="L62" s="21"/>
      <c r="M62" s="21"/>
      <c r="N62" s="21"/>
      <c r="O62" s="21"/>
      <c r="P62" s="18"/>
      <c r="Q62" s="69">
        <f t="shared" si="3"/>
        <v>0</v>
      </c>
      <c r="R62" s="22" t="str">
        <f t="shared" si="2"/>
        <v>Không</v>
      </c>
      <c r="S62" s="22"/>
      <c r="T62" s="22"/>
      <c r="U62" s="17">
        <v>5.6</v>
      </c>
      <c r="V62" s="17" t="s">
        <v>97</v>
      </c>
    </row>
    <row r="63" spans="1:22" s="19" customFormat="1" ht="13.5">
      <c r="A63" s="17">
        <v>57</v>
      </c>
      <c r="B63" s="111"/>
      <c r="C63" s="112"/>
      <c r="D63" s="113"/>
      <c r="E63" s="114"/>
      <c r="F63" s="114"/>
      <c r="G63" s="115"/>
      <c r="H63" s="21"/>
      <c r="I63" s="21"/>
      <c r="J63" s="21"/>
      <c r="K63" s="21"/>
      <c r="L63" s="21"/>
      <c r="M63" s="21"/>
      <c r="N63" s="21"/>
      <c r="O63" s="21"/>
      <c r="P63" s="18"/>
      <c r="Q63" s="69">
        <f t="shared" si="3"/>
        <v>0</v>
      </c>
      <c r="R63" s="22" t="str">
        <f t="shared" si="2"/>
        <v>Không</v>
      </c>
      <c r="S63" s="22"/>
      <c r="T63" s="22"/>
      <c r="U63" s="17">
        <v>5.7</v>
      </c>
      <c r="V63" s="17" t="s">
        <v>98</v>
      </c>
    </row>
    <row r="64" spans="1:22" s="19" customFormat="1" ht="13.5">
      <c r="A64" s="17">
        <v>58</v>
      </c>
      <c r="B64" s="111"/>
      <c r="C64" s="112"/>
      <c r="D64" s="113"/>
      <c r="E64" s="114"/>
      <c r="F64" s="114"/>
      <c r="G64" s="115"/>
      <c r="H64" s="21"/>
      <c r="I64" s="21"/>
      <c r="J64" s="21"/>
      <c r="K64" s="21"/>
      <c r="L64" s="21"/>
      <c r="M64" s="21"/>
      <c r="N64" s="21"/>
      <c r="O64" s="21"/>
      <c r="P64" s="18"/>
      <c r="Q64" s="69">
        <f t="shared" si="3"/>
        <v>0</v>
      </c>
      <c r="R64" s="22" t="str">
        <f t="shared" si="2"/>
        <v>Không</v>
      </c>
      <c r="S64" s="22"/>
      <c r="T64" s="22"/>
      <c r="U64" s="17">
        <v>5.8</v>
      </c>
      <c r="V64" s="17" t="s">
        <v>99</v>
      </c>
    </row>
    <row r="65" spans="1:22" s="19" customFormat="1" ht="13.5">
      <c r="A65" s="17">
        <v>59</v>
      </c>
      <c r="B65" s="111"/>
      <c r="C65" s="112"/>
      <c r="D65" s="113"/>
      <c r="E65" s="114"/>
      <c r="F65" s="114"/>
      <c r="G65" s="115"/>
      <c r="H65" s="21"/>
      <c r="I65" s="21"/>
      <c r="J65" s="21"/>
      <c r="K65" s="21"/>
      <c r="L65" s="21"/>
      <c r="M65" s="21"/>
      <c r="N65" s="21"/>
      <c r="O65" s="21"/>
      <c r="P65" s="18"/>
      <c r="Q65" s="69">
        <f t="shared" si="3"/>
        <v>0</v>
      </c>
      <c r="R65" s="22" t="str">
        <f t="shared" si="2"/>
        <v>Không</v>
      </c>
      <c r="S65" s="22"/>
      <c r="T65" s="22"/>
      <c r="U65" s="17">
        <v>5.9</v>
      </c>
      <c r="V65" s="17" t="s">
        <v>100</v>
      </c>
    </row>
    <row r="66" spans="1:22" s="19" customFormat="1" ht="13.5">
      <c r="A66" s="17">
        <v>60</v>
      </c>
      <c r="B66" s="111"/>
      <c r="C66" s="112"/>
      <c r="D66" s="113"/>
      <c r="E66" s="114"/>
      <c r="F66" s="114"/>
      <c r="G66" s="115"/>
      <c r="H66" s="21"/>
      <c r="I66" s="21"/>
      <c r="J66" s="21"/>
      <c r="K66" s="21"/>
      <c r="L66" s="21"/>
      <c r="M66" s="21"/>
      <c r="N66" s="21"/>
      <c r="O66" s="21"/>
      <c r="P66" s="18"/>
      <c r="Q66" s="69">
        <f t="shared" si="3"/>
        <v>0</v>
      </c>
      <c r="R66" s="22" t="str">
        <f t="shared" si="2"/>
        <v>Không</v>
      </c>
      <c r="S66" s="22"/>
      <c r="T66" s="22"/>
      <c r="U66" s="17">
        <v>6.1</v>
      </c>
      <c r="V66" s="17" t="s">
        <v>101</v>
      </c>
    </row>
    <row r="67" spans="1:22" s="19" customFormat="1" ht="13.5">
      <c r="A67" s="17">
        <v>61</v>
      </c>
      <c r="B67" s="111"/>
      <c r="C67" s="112"/>
      <c r="D67" s="113"/>
      <c r="E67" s="114"/>
      <c r="F67" s="114"/>
      <c r="G67" s="115"/>
      <c r="H67" s="21"/>
      <c r="I67" s="21"/>
      <c r="J67" s="21"/>
      <c r="K67" s="21"/>
      <c r="L67" s="21"/>
      <c r="M67" s="21"/>
      <c r="N67" s="21"/>
      <c r="O67" s="21"/>
      <c r="P67" s="18"/>
      <c r="Q67" s="69">
        <f t="shared" si="3"/>
        <v>0</v>
      </c>
      <c r="R67" s="22" t="str">
        <f t="shared" si="2"/>
        <v>Không</v>
      </c>
      <c r="S67" s="22"/>
      <c r="T67" s="22"/>
      <c r="U67" s="17">
        <v>6.2</v>
      </c>
      <c r="V67" s="17" t="s">
        <v>102</v>
      </c>
    </row>
    <row r="68" spans="1:22" s="19" customFormat="1" ht="13.5">
      <c r="A68" s="17">
        <v>62</v>
      </c>
      <c r="B68" s="111"/>
      <c r="C68" s="112"/>
      <c r="D68" s="113"/>
      <c r="E68" s="114"/>
      <c r="F68" s="114"/>
      <c r="G68" s="115"/>
      <c r="H68" s="21"/>
      <c r="I68" s="21"/>
      <c r="J68" s="21"/>
      <c r="K68" s="21"/>
      <c r="L68" s="21"/>
      <c r="M68" s="21"/>
      <c r="N68" s="21"/>
      <c r="O68" s="21"/>
      <c r="P68" s="18"/>
      <c r="Q68" s="69">
        <f t="shared" si="3"/>
        <v>0</v>
      </c>
      <c r="R68" s="22" t="str">
        <f t="shared" si="2"/>
        <v>Không</v>
      </c>
      <c r="S68" s="22"/>
      <c r="T68" s="22"/>
      <c r="U68" s="17">
        <v>6.3</v>
      </c>
      <c r="V68" s="17" t="s">
        <v>103</v>
      </c>
    </row>
    <row r="69" spans="1:22" s="19" customFormat="1" ht="13.5">
      <c r="A69" s="17">
        <v>63</v>
      </c>
      <c r="B69" s="111"/>
      <c r="C69" s="112"/>
      <c r="D69" s="113"/>
      <c r="E69" s="114"/>
      <c r="F69" s="114"/>
      <c r="G69" s="115"/>
      <c r="H69" s="21"/>
      <c r="I69" s="21"/>
      <c r="J69" s="21"/>
      <c r="K69" s="21"/>
      <c r="L69" s="21"/>
      <c r="M69" s="21"/>
      <c r="N69" s="21"/>
      <c r="O69" s="21"/>
      <c r="P69" s="18"/>
      <c r="Q69" s="69">
        <f t="shared" si="3"/>
        <v>0</v>
      </c>
      <c r="R69" s="22" t="str">
        <f t="shared" si="2"/>
        <v>Không</v>
      </c>
      <c r="S69" s="22"/>
      <c r="T69" s="22"/>
      <c r="U69" s="17">
        <v>6.4</v>
      </c>
      <c r="V69" s="17" t="s">
        <v>104</v>
      </c>
    </row>
    <row r="70" spans="1:22" s="19" customFormat="1" ht="13.5">
      <c r="A70" s="17">
        <v>64</v>
      </c>
      <c r="B70" s="111"/>
      <c r="C70" s="112"/>
      <c r="D70" s="113"/>
      <c r="E70" s="114"/>
      <c r="F70" s="114"/>
      <c r="G70" s="115"/>
      <c r="H70" s="21"/>
      <c r="I70" s="21"/>
      <c r="J70" s="21"/>
      <c r="K70" s="21"/>
      <c r="L70" s="21"/>
      <c r="M70" s="21"/>
      <c r="N70" s="21"/>
      <c r="O70" s="21"/>
      <c r="P70" s="18"/>
      <c r="Q70" s="69">
        <f t="shared" si="3"/>
        <v>0</v>
      </c>
      <c r="R70" s="22" t="str">
        <f t="shared" si="2"/>
        <v>Không</v>
      </c>
      <c r="S70" s="22"/>
      <c r="T70" s="22"/>
      <c r="U70" s="17">
        <v>6.5</v>
      </c>
      <c r="V70" s="17" t="s">
        <v>105</v>
      </c>
    </row>
    <row r="71" spans="1:22" s="19" customFormat="1" ht="13.5">
      <c r="A71" s="17">
        <v>65</v>
      </c>
      <c r="B71" s="111"/>
      <c r="C71" s="112"/>
      <c r="D71" s="113"/>
      <c r="E71" s="114"/>
      <c r="F71" s="114"/>
      <c r="G71" s="115"/>
      <c r="H71" s="21"/>
      <c r="I71" s="21"/>
      <c r="J71" s="21"/>
      <c r="K71" s="21"/>
      <c r="L71" s="21"/>
      <c r="M71" s="21"/>
      <c r="N71" s="21"/>
      <c r="O71" s="21"/>
      <c r="P71" s="18"/>
      <c r="Q71" s="69">
        <f t="shared" si="3"/>
        <v>0</v>
      </c>
      <c r="R71" s="22" t="str">
        <f t="shared" ref="R71:R134" si="4">VLOOKUP(Q71,$U:$V,2,0)</f>
        <v>Không</v>
      </c>
      <c r="S71" s="22"/>
      <c r="T71" s="22"/>
      <c r="U71" s="17">
        <v>6.6</v>
      </c>
      <c r="V71" s="17" t="s">
        <v>106</v>
      </c>
    </row>
    <row r="72" spans="1:22" s="19" customFormat="1" ht="13.5">
      <c r="A72" s="17">
        <v>66</v>
      </c>
      <c r="B72" s="111"/>
      <c r="C72" s="112"/>
      <c r="D72" s="113"/>
      <c r="E72" s="114"/>
      <c r="F72" s="114"/>
      <c r="G72" s="115"/>
      <c r="H72" s="21"/>
      <c r="I72" s="21"/>
      <c r="J72" s="21"/>
      <c r="K72" s="21"/>
      <c r="L72" s="21"/>
      <c r="M72" s="21"/>
      <c r="N72" s="21"/>
      <c r="O72" s="21"/>
      <c r="P72" s="18"/>
      <c r="Q72" s="69">
        <f t="shared" ref="Q72:Q135" si="5">IF(OR(ISNUMBER(P72)=FALSE,$Q$6&lt;&gt;100%,P72&lt;1),0,ROUND(SUMPRODUCT($H$6:$P$6,H72:P72),1))</f>
        <v>0</v>
      </c>
      <c r="R72" s="22" t="str">
        <f t="shared" si="4"/>
        <v>Không</v>
      </c>
      <c r="S72" s="22"/>
      <c r="T72" s="22"/>
      <c r="U72" s="17">
        <v>6.7</v>
      </c>
      <c r="V72" s="17" t="s">
        <v>107</v>
      </c>
    </row>
    <row r="73" spans="1:22" s="19" customFormat="1" ht="13.5">
      <c r="A73" s="17">
        <v>67</v>
      </c>
      <c r="B73" s="111"/>
      <c r="C73" s="112"/>
      <c r="D73" s="113"/>
      <c r="E73" s="114"/>
      <c r="F73" s="114"/>
      <c r="G73" s="115"/>
      <c r="H73" s="21"/>
      <c r="I73" s="21"/>
      <c r="J73" s="21"/>
      <c r="K73" s="21"/>
      <c r="L73" s="21"/>
      <c r="M73" s="21"/>
      <c r="N73" s="21"/>
      <c r="O73" s="21"/>
      <c r="P73" s="18"/>
      <c r="Q73" s="69">
        <f t="shared" si="5"/>
        <v>0</v>
      </c>
      <c r="R73" s="22" t="str">
        <f t="shared" si="4"/>
        <v>Không</v>
      </c>
      <c r="S73" s="22"/>
      <c r="T73" s="22"/>
      <c r="U73" s="17">
        <v>6.8</v>
      </c>
      <c r="V73" s="17" t="s">
        <v>108</v>
      </c>
    </row>
    <row r="74" spans="1:22" s="19" customFormat="1" ht="13.5">
      <c r="A74" s="17">
        <v>68</v>
      </c>
      <c r="B74" s="111"/>
      <c r="C74" s="112"/>
      <c r="D74" s="113"/>
      <c r="E74" s="114"/>
      <c r="F74" s="114"/>
      <c r="G74" s="115"/>
      <c r="H74" s="21"/>
      <c r="I74" s="21"/>
      <c r="J74" s="21"/>
      <c r="K74" s="21"/>
      <c r="L74" s="21"/>
      <c r="M74" s="21"/>
      <c r="N74" s="21"/>
      <c r="O74" s="21"/>
      <c r="P74" s="18"/>
      <c r="Q74" s="69">
        <f t="shared" si="5"/>
        <v>0</v>
      </c>
      <c r="R74" s="22" t="str">
        <f t="shared" si="4"/>
        <v>Không</v>
      </c>
      <c r="S74" s="22"/>
      <c r="T74" s="22"/>
      <c r="U74" s="17">
        <v>6.9</v>
      </c>
      <c r="V74" s="17" t="s">
        <v>109</v>
      </c>
    </row>
    <row r="75" spans="1:22" s="19" customFormat="1" ht="13.5">
      <c r="A75" s="17">
        <v>69</v>
      </c>
      <c r="B75" s="111"/>
      <c r="C75" s="112"/>
      <c r="D75" s="113"/>
      <c r="E75" s="114"/>
      <c r="F75" s="114"/>
      <c r="G75" s="115"/>
      <c r="H75" s="21"/>
      <c r="I75" s="21"/>
      <c r="J75" s="21"/>
      <c r="K75" s="21"/>
      <c r="L75" s="21"/>
      <c r="M75" s="21"/>
      <c r="N75" s="21"/>
      <c r="O75" s="21"/>
      <c r="P75" s="18"/>
      <c r="Q75" s="69">
        <f t="shared" si="5"/>
        <v>0</v>
      </c>
      <c r="R75" s="22" t="str">
        <f t="shared" si="4"/>
        <v>Không</v>
      </c>
      <c r="S75" s="22"/>
      <c r="T75" s="22"/>
      <c r="U75" s="17">
        <v>7.1</v>
      </c>
      <c r="V75" s="17" t="s">
        <v>110</v>
      </c>
    </row>
    <row r="76" spans="1:22" s="19" customFormat="1" ht="13.5">
      <c r="A76" s="17">
        <v>70</v>
      </c>
      <c r="B76" s="111"/>
      <c r="C76" s="112"/>
      <c r="D76" s="113"/>
      <c r="E76" s="114"/>
      <c r="F76" s="114"/>
      <c r="G76" s="115"/>
      <c r="H76" s="21"/>
      <c r="I76" s="21"/>
      <c r="J76" s="21"/>
      <c r="K76" s="21"/>
      <c r="L76" s="21"/>
      <c r="M76" s="21"/>
      <c r="N76" s="21"/>
      <c r="O76" s="21"/>
      <c r="P76" s="18"/>
      <c r="Q76" s="69">
        <f t="shared" si="5"/>
        <v>0</v>
      </c>
      <c r="R76" s="22" t="str">
        <f t="shared" si="4"/>
        <v>Không</v>
      </c>
      <c r="S76" s="22"/>
      <c r="T76" s="22"/>
      <c r="U76" s="17">
        <v>7.2</v>
      </c>
      <c r="V76" s="17" t="s">
        <v>111</v>
      </c>
    </row>
    <row r="77" spans="1:22" s="19" customFormat="1" ht="13.5">
      <c r="A77" s="17">
        <v>71</v>
      </c>
      <c r="B77" s="111"/>
      <c r="C77" s="112"/>
      <c r="D77" s="113"/>
      <c r="E77" s="114"/>
      <c r="F77" s="114"/>
      <c r="G77" s="115"/>
      <c r="H77" s="21"/>
      <c r="I77" s="21"/>
      <c r="J77" s="21"/>
      <c r="K77" s="21"/>
      <c r="L77" s="21"/>
      <c r="M77" s="21"/>
      <c r="N77" s="21"/>
      <c r="O77" s="21"/>
      <c r="P77" s="18"/>
      <c r="Q77" s="69">
        <f t="shared" si="5"/>
        <v>0</v>
      </c>
      <c r="R77" s="22" t="str">
        <f t="shared" si="4"/>
        <v>Không</v>
      </c>
      <c r="S77" s="22"/>
      <c r="T77" s="22"/>
      <c r="U77" s="17">
        <v>7.3</v>
      </c>
      <c r="V77" s="17" t="s">
        <v>112</v>
      </c>
    </row>
    <row r="78" spans="1:22" s="19" customFormat="1" ht="13.5">
      <c r="A78" s="17">
        <v>72</v>
      </c>
      <c r="B78" s="111"/>
      <c r="C78" s="112"/>
      <c r="D78" s="113"/>
      <c r="E78" s="114"/>
      <c r="F78" s="114"/>
      <c r="G78" s="115"/>
      <c r="H78" s="21"/>
      <c r="I78" s="21"/>
      <c r="J78" s="21"/>
      <c r="K78" s="21"/>
      <c r="L78" s="21"/>
      <c r="M78" s="21"/>
      <c r="N78" s="21"/>
      <c r="O78" s="21"/>
      <c r="P78" s="18"/>
      <c r="Q78" s="69">
        <f t="shared" si="5"/>
        <v>0</v>
      </c>
      <c r="R78" s="22" t="str">
        <f t="shared" si="4"/>
        <v>Không</v>
      </c>
      <c r="S78" s="22"/>
      <c r="T78" s="22"/>
      <c r="U78" s="17">
        <v>7.4</v>
      </c>
      <c r="V78" s="17" t="s">
        <v>113</v>
      </c>
    </row>
    <row r="79" spans="1:22" s="19" customFormat="1" ht="13.5">
      <c r="A79" s="17">
        <v>73</v>
      </c>
      <c r="B79" s="111"/>
      <c r="C79" s="112"/>
      <c r="D79" s="113"/>
      <c r="E79" s="114"/>
      <c r="F79" s="114"/>
      <c r="G79" s="115"/>
      <c r="H79" s="21"/>
      <c r="I79" s="21"/>
      <c r="J79" s="21"/>
      <c r="K79" s="21"/>
      <c r="L79" s="21"/>
      <c r="M79" s="21"/>
      <c r="N79" s="21"/>
      <c r="O79" s="21"/>
      <c r="P79" s="18"/>
      <c r="Q79" s="69">
        <f t="shared" si="5"/>
        <v>0</v>
      </c>
      <c r="R79" s="22" t="str">
        <f t="shared" si="4"/>
        <v>Không</v>
      </c>
      <c r="S79" s="22"/>
      <c r="T79" s="22"/>
      <c r="U79" s="17">
        <v>7.5</v>
      </c>
      <c r="V79" s="17" t="s">
        <v>114</v>
      </c>
    </row>
    <row r="80" spans="1:22" s="19" customFormat="1" ht="13.5">
      <c r="A80" s="17">
        <v>74</v>
      </c>
      <c r="B80" s="111"/>
      <c r="C80" s="112"/>
      <c r="D80" s="113"/>
      <c r="E80" s="114"/>
      <c r="F80" s="114"/>
      <c r="G80" s="115"/>
      <c r="H80" s="21"/>
      <c r="I80" s="21"/>
      <c r="J80" s="21"/>
      <c r="K80" s="21"/>
      <c r="L80" s="21"/>
      <c r="M80" s="21"/>
      <c r="N80" s="21"/>
      <c r="O80" s="21"/>
      <c r="P80" s="18"/>
      <c r="Q80" s="69">
        <f t="shared" si="5"/>
        <v>0</v>
      </c>
      <c r="R80" s="22" t="str">
        <f t="shared" si="4"/>
        <v>Không</v>
      </c>
      <c r="S80" s="22"/>
      <c r="T80" s="22"/>
      <c r="U80" s="17">
        <v>7.6</v>
      </c>
      <c r="V80" s="17" t="s">
        <v>115</v>
      </c>
    </row>
    <row r="81" spans="1:22" s="19" customFormat="1" ht="13.5">
      <c r="A81" s="17">
        <v>75</v>
      </c>
      <c r="B81" s="111"/>
      <c r="C81" s="112"/>
      <c r="D81" s="113"/>
      <c r="E81" s="114"/>
      <c r="F81" s="114"/>
      <c r="G81" s="115"/>
      <c r="H81" s="21"/>
      <c r="I81" s="21"/>
      <c r="J81" s="21"/>
      <c r="K81" s="21"/>
      <c r="L81" s="21"/>
      <c r="M81" s="21"/>
      <c r="N81" s="21"/>
      <c r="O81" s="21"/>
      <c r="P81" s="18"/>
      <c r="Q81" s="69">
        <f t="shared" si="5"/>
        <v>0</v>
      </c>
      <c r="R81" s="22" t="str">
        <f t="shared" si="4"/>
        <v>Không</v>
      </c>
      <c r="S81" s="22"/>
      <c r="T81" s="22"/>
      <c r="U81" s="17">
        <v>7.7</v>
      </c>
      <c r="V81" s="17" t="s">
        <v>116</v>
      </c>
    </row>
    <row r="82" spans="1:22" s="19" customFormat="1" ht="13.5">
      <c r="A82" s="17">
        <v>76</v>
      </c>
      <c r="B82" s="111"/>
      <c r="C82" s="112"/>
      <c r="D82" s="113"/>
      <c r="E82" s="114"/>
      <c r="F82" s="114"/>
      <c r="G82" s="115"/>
      <c r="H82" s="21"/>
      <c r="I82" s="21"/>
      <c r="J82" s="21"/>
      <c r="K82" s="21"/>
      <c r="L82" s="21"/>
      <c r="M82" s="21"/>
      <c r="N82" s="21"/>
      <c r="O82" s="21"/>
      <c r="P82" s="18"/>
      <c r="Q82" s="69">
        <f t="shared" si="5"/>
        <v>0</v>
      </c>
      <c r="R82" s="22" t="str">
        <f t="shared" si="4"/>
        <v>Không</v>
      </c>
      <c r="S82" s="22"/>
      <c r="T82" s="22"/>
      <c r="U82" s="17">
        <v>7.8</v>
      </c>
      <c r="V82" s="17" t="s">
        <v>117</v>
      </c>
    </row>
    <row r="83" spans="1:22" s="19" customFormat="1" ht="13.5">
      <c r="A83" s="17">
        <v>77</v>
      </c>
      <c r="B83" s="111"/>
      <c r="C83" s="112"/>
      <c r="D83" s="113"/>
      <c r="E83" s="114"/>
      <c r="F83" s="114"/>
      <c r="G83" s="115"/>
      <c r="H83" s="21"/>
      <c r="I83" s="21"/>
      <c r="J83" s="21"/>
      <c r="K83" s="21"/>
      <c r="L83" s="21"/>
      <c r="M83" s="21"/>
      <c r="N83" s="21"/>
      <c r="O83" s="21"/>
      <c r="P83" s="18"/>
      <c r="Q83" s="69">
        <f t="shared" si="5"/>
        <v>0</v>
      </c>
      <c r="R83" s="22" t="str">
        <f t="shared" si="4"/>
        <v>Không</v>
      </c>
      <c r="S83" s="22"/>
      <c r="T83" s="22"/>
      <c r="U83" s="17">
        <v>7.9</v>
      </c>
      <c r="V83" s="17" t="s">
        <v>118</v>
      </c>
    </row>
    <row r="84" spans="1:22" s="19" customFormat="1" ht="13.5">
      <c r="A84" s="17">
        <v>78</v>
      </c>
      <c r="B84" s="111"/>
      <c r="C84" s="112"/>
      <c r="D84" s="113"/>
      <c r="E84" s="114"/>
      <c r="F84" s="114"/>
      <c r="G84" s="115"/>
      <c r="H84" s="21"/>
      <c r="I84" s="21"/>
      <c r="J84" s="21"/>
      <c r="K84" s="21"/>
      <c r="L84" s="21"/>
      <c r="M84" s="21"/>
      <c r="N84" s="21"/>
      <c r="O84" s="21"/>
      <c r="P84" s="18"/>
      <c r="Q84" s="69">
        <f t="shared" si="5"/>
        <v>0</v>
      </c>
      <c r="R84" s="22" t="str">
        <f t="shared" si="4"/>
        <v>Không</v>
      </c>
      <c r="S84" s="22"/>
      <c r="T84" s="22"/>
      <c r="U84" s="17">
        <v>8.1</v>
      </c>
      <c r="V84" s="17" t="s">
        <v>119</v>
      </c>
    </row>
    <row r="85" spans="1:22" s="19" customFormat="1" ht="13.5">
      <c r="A85" s="17">
        <v>79</v>
      </c>
      <c r="B85" s="111"/>
      <c r="C85" s="112"/>
      <c r="D85" s="113"/>
      <c r="E85" s="114"/>
      <c r="F85" s="114"/>
      <c r="G85" s="115"/>
      <c r="H85" s="21"/>
      <c r="I85" s="21"/>
      <c r="J85" s="21"/>
      <c r="K85" s="21"/>
      <c r="L85" s="21"/>
      <c r="M85" s="21"/>
      <c r="N85" s="21"/>
      <c r="O85" s="21"/>
      <c r="P85" s="18"/>
      <c r="Q85" s="69">
        <f t="shared" si="5"/>
        <v>0</v>
      </c>
      <c r="R85" s="22" t="str">
        <f t="shared" si="4"/>
        <v>Không</v>
      </c>
      <c r="S85" s="22"/>
      <c r="T85" s="22"/>
      <c r="U85" s="17">
        <v>8.1999999999999993</v>
      </c>
      <c r="V85" s="17" t="s">
        <v>120</v>
      </c>
    </row>
    <row r="86" spans="1:22" s="19" customFormat="1" ht="13.5">
      <c r="A86" s="17">
        <v>80</v>
      </c>
      <c r="B86" s="111"/>
      <c r="C86" s="112"/>
      <c r="D86" s="113"/>
      <c r="E86" s="114"/>
      <c r="F86" s="114"/>
      <c r="G86" s="115"/>
      <c r="H86" s="21"/>
      <c r="I86" s="21"/>
      <c r="J86" s="21"/>
      <c r="K86" s="21"/>
      <c r="L86" s="21"/>
      <c r="M86" s="21"/>
      <c r="N86" s="21"/>
      <c r="O86" s="21"/>
      <c r="P86" s="18"/>
      <c r="Q86" s="69">
        <f t="shared" si="5"/>
        <v>0</v>
      </c>
      <c r="R86" s="22" t="str">
        <f t="shared" si="4"/>
        <v>Không</v>
      </c>
      <c r="S86" s="22"/>
      <c r="T86" s="22"/>
      <c r="U86" s="17">
        <v>8.3000000000000007</v>
      </c>
      <c r="V86" s="17" t="s">
        <v>121</v>
      </c>
    </row>
    <row r="87" spans="1:22" s="19" customFormat="1" ht="13.5">
      <c r="A87" s="17">
        <v>81</v>
      </c>
      <c r="B87" s="111"/>
      <c r="C87" s="112"/>
      <c r="D87" s="113"/>
      <c r="E87" s="114"/>
      <c r="F87" s="114"/>
      <c r="G87" s="115"/>
      <c r="H87" s="21"/>
      <c r="I87" s="21"/>
      <c r="J87" s="21"/>
      <c r="K87" s="21"/>
      <c r="L87" s="21"/>
      <c r="M87" s="21"/>
      <c r="N87" s="21"/>
      <c r="O87" s="21"/>
      <c r="P87" s="18"/>
      <c r="Q87" s="69">
        <f t="shared" si="5"/>
        <v>0</v>
      </c>
      <c r="R87" s="22" t="str">
        <f t="shared" si="4"/>
        <v>Không</v>
      </c>
      <c r="S87" s="22"/>
      <c r="T87" s="22"/>
      <c r="U87" s="17">
        <v>8.4</v>
      </c>
      <c r="V87" s="17" t="s">
        <v>122</v>
      </c>
    </row>
    <row r="88" spans="1:22" s="19" customFormat="1" ht="13.5">
      <c r="A88" s="17">
        <v>82</v>
      </c>
      <c r="B88" s="111"/>
      <c r="C88" s="112"/>
      <c r="D88" s="113"/>
      <c r="E88" s="114"/>
      <c r="F88" s="114"/>
      <c r="G88" s="115"/>
      <c r="H88" s="21"/>
      <c r="I88" s="21"/>
      <c r="J88" s="21"/>
      <c r="K88" s="21"/>
      <c r="L88" s="21"/>
      <c r="M88" s="21"/>
      <c r="N88" s="21"/>
      <c r="O88" s="21"/>
      <c r="P88" s="18"/>
      <c r="Q88" s="69">
        <f t="shared" si="5"/>
        <v>0</v>
      </c>
      <c r="R88" s="22" t="str">
        <f t="shared" si="4"/>
        <v>Không</v>
      </c>
      <c r="S88" s="22"/>
      <c r="T88" s="22"/>
      <c r="U88" s="17">
        <v>8.5</v>
      </c>
      <c r="V88" s="17" t="s">
        <v>123</v>
      </c>
    </row>
    <row r="89" spans="1:22" s="19" customFormat="1" ht="13.5">
      <c r="A89" s="17">
        <v>83</v>
      </c>
      <c r="B89" s="111"/>
      <c r="C89" s="112"/>
      <c r="D89" s="113"/>
      <c r="E89" s="114"/>
      <c r="F89" s="114"/>
      <c r="G89" s="115"/>
      <c r="H89" s="21"/>
      <c r="I89" s="21"/>
      <c r="J89" s="21"/>
      <c r="K89" s="21"/>
      <c r="L89" s="21"/>
      <c r="M89" s="21"/>
      <c r="N89" s="21"/>
      <c r="O89" s="21"/>
      <c r="P89" s="18"/>
      <c r="Q89" s="69">
        <f t="shared" si="5"/>
        <v>0</v>
      </c>
      <c r="R89" s="22" t="str">
        <f t="shared" si="4"/>
        <v>Không</v>
      </c>
      <c r="S89" s="22"/>
      <c r="T89" s="22"/>
      <c r="U89" s="17">
        <v>8.6</v>
      </c>
      <c r="V89" s="17" t="s">
        <v>124</v>
      </c>
    </row>
    <row r="90" spans="1:22" s="19" customFormat="1" ht="13.5">
      <c r="A90" s="17">
        <v>84</v>
      </c>
      <c r="B90" s="111"/>
      <c r="C90" s="112"/>
      <c r="D90" s="113"/>
      <c r="E90" s="114"/>
      <c r="F90" s="114"/>
      <c r="G90" s="115"/>
      <c r="H90" s="21"/>
      <c r="I90" s="21"/>
      <c r="J90" s="21"/>
      <c r="K90" s="21"/>
      <c r="L90" s="21"/>
      <c r="M90" s="21"/>
      <c r="N90" s="21"/>
      <c r="O90" s="21"/>
      <c r="P90" s="18"/>
      <c r="Q90" s="69">
        <f t="shared" si="5"/>
        <v>0</v>
      </c>
      <c r="R90" s="22" t="str">
        <f t="shared" si="4"/>
        <v>Không</v>
      </c>
      <c r="S90" s="22"/>
      <c r="T90" s="22"/>
      <c r="U90" s="17">
        <v>8.6999999999999993</v>
      </c>
      <c r="V90" s="17" t="s">
        <v>125</v>
      </c>
    </row>
    <row r="91" spans="1:22" s="19" customFormat="1" ht="13.5">
      <c r="A91" s="17">
        <v>85</v>
      </c>
      <c r="B91" s="111"/>
      <c r="C91" s="112"/>
      <c r="D91" s="113"/>
      <c r="E91" s="114"/>
      <c r="F91" s="114"/>
      <c r="G91" s="115"/>
      <c r="H91" s="21"/>
      <c r="I91" s="21"/>
      <c r="J91" s="21"/>
      <c r="K91" s="21"/>
      <c r="L91" s="21"/>
      <c r="M91" s="21"/>
      <c r="N91" s="21"/>
      <c r="O91" s="21"/>
      <c r="P91" s="18"/>
      <c r="Q91" s="69">
        <f t="shared" si="5"/>
        <v>0</v>
      </c>
      <c r="R91" s="22" t="str">
        <f t="shared" si="4"/>
        <v>Không</v>
      </c>
      <c r="S91" s="22"/>
      <c r="T91" s="22"/>
      <c r="U91" s="17">
        <v>8.8000000000000007</v>
      </c>
      <c r="V91" s="17" t="s">
        <v>126</v>
      </c>
    </row>
    <row r="92" spans="1:22" s="19" customFormat="1" ht="13.5">
      <c r="A92" s="17">
        <v>86</v>
      </c>
      <c r="B92" s="111"/>
      <c r="C92" s="112"/>
      <c r="D92" s="113"/>
      <c r="E92" s="114"/>
      <c r="F92" s="114"/>
      <c r="G92" s="115"/>
      <c r="H92" s="21"/>
      <c r="I92" s="21"/>
      <c r="J92" s="21"/>
      <c r="K92" s="21"/>
      <c r="L92" s="21"/>
      <c r="M92" s="21"/>
      <c r="N92" s="21"/>
      <c r="O92" s="21"/>
      <c r="P92" s="18"/>
      <c r="Q92" s="69">
        <f t="shared" si="5"/>
        <v>0</v>
      </c>
      <c r="R92" s="22" t="str">
        <f t="shared" si="4"/>
        <v>Không</v>
      </c>
      <c r="S92" s="22"/>
      <c r="T92" s="22"/>
      <c r="U92" s="17">
        <v>8.9</v>
      </c>
      <c r="V92" s="17" t="s">
        <v>127</v>
      </c>
    </row>
    <row r="93" spans="1:22" s="19" customFormat="1" ht="13.5">
      <c r="A93" s="17">
        <v>87</v>
      </c>
      <c r="B93" s="111"/>
      <c r="C93" s="112"/>
      <c r="D93" s="113"/>
      <c r="E93" s="114"/>
      <c r="F93" s="114"/>
      <c r="G93" s="115"/>
      <c r="H93" s="21"/>
      <c r="I93" s="21"/>
      <c r="J93" s="21"/>
      <c r="K93" s="21"/>
      <c r="L93" s="21"/>
      <c r="M93" s="21"/>
      <c r="N93" s="21"/>
      <c r="O93" s="21"/>
      <c r="P93" s="18"/>
      <c r="Q93" s="69">
        <f t="shared" si="5"/>
        <v>0</v>
      </c>
      <c r="R93" s="22" t="str">
        <f t="shared" si="4"/>
        <v>Không</v>
      </c>
      <c r="S93" s="22"/>
      <c r="T93" s="22"/>
      <c r="U93" s="17">
        <v>9.1</v>
      </c>
      <c r="V93" s="17" t="s">
        <v>128</v>
      </c>
    </row>
    <row r="94" spans="1:22" s="19" customFormat="1" ht="13.5">
      <c r="A94" s="17">
        <v>88</v>
      </c>
      <c r="B94" s="111"/>
      <c r="C94" s="112"/>
      <c r="D94" s="113"/>
      <c r="E94" s="114"/>
      <c r="F94" s="114"/>
      <c r="G94" s="115"/>
      <c r="H94" s="21"/>
      <c r="I94" s="21"/>
      <c r="J94" s="21"/>
      <c r="K94" s="21"/>
      <c r="L94" s="21"/>
      <c r="M94" s="21"/>
      <c r="N94" s="21"/>
      <c r="O94" s="21"/>
      <c r="P94" s="18"/>
      <c r="Q94" s="69">
        <f t="shared" si="5"/>
        <v>0</v>
      </c>
      <c r="R94" s="22" t="str">
        <f t="shared" si="4"/>
        <v>Không</v>
      </c>
      <c r="S94" s="22"/>
      <c r="T94" s="22"/>
      <c r="U94" s="17">
        <v>9.1999999999999993</v>
      </c>
      <c r="V94" s="17" t="s">
        <v>129</v>
      </c>
    </row>
    <row r="95" spans="1:22" s="19" customFormat="1" ht="13.5">
      <c r="A95" s="17">
        <v>89</v>
      </c>
      <c r="B95" s="111"/>
      <c r="C95" s="112"/>
      <c r="D95" s="113"/>
      <c r="E95" s="114"/>
      <c r="F95" s="114"/>
      <c r="G95" s="115"/>
      <c r="H95" s="21"/>
      <c r="I95" s="21"/>
      <c r="J95" s="21"/>
      <c r="K95" s="21"/>
      <c r="L95" s="21"/>
      <c r="M95" s="21"/>
      <c r="N95" s="21"/>
      <c r="O95" s="21"/>
      <c r="P95" s="18"/>
      <c r="Q95" s="69">
        <f t="shared" si="5"/>
        <v>0</v>
      </c>
      <c r="R95" s="22" t="str">
        <f t="shared" si="4"/>
        <v>Không</v>
      </c>
      <c r="S95" s="22"/>
      <c r="T95" s="22"/>
      <c r="U95" s="17">
        <v>9.3000000000000007</v>
      </c>
      <c r="V95" s="17" t="s">
        <v>130</v>
      </c>
    </row>
    <row r="96" spans="1:22" s="19" customFormat="1" ht="13.5">
      <c r="A96" s="17">
        <v>90</v>
      </c>
      <c r="B96" s="111"/>
      <c r="C96" s="112"/>
      <c r="D96" s="113"/>
      <c r="E96" s="114"/>
      <c r="F96" s="114"/>
      <c r="G96" s="115"/>
      <c r="H96" s="21"/>
      <c r="I96" s="21"/>
      <c r="J96" s="21"/>
      <c r="K96" s="21"/>
      <c r="L96" s="21"/>
      <c r="M96" s="21"/>
      <c r="N96" s="21"/>
      <c r="O96" s="21"/>
      <c r="P96" s="18"/>
      <c r="Q96" s="69">
        <f t="shared" si="5"/>
        <v>0</v>
      </c>
      <c r="R96" s="22" t="str">
        <f t="shared" si="4"/>
        <v>Không</v>
      </c>
      <c r="S96" s="22"/>
      <c r="T96" s="22"/>
      <c r="U96" s="17">
        <v>9.4</v>
      </c>
      <c r="V96" s="17" t="s">
        <v>131</v>
      </c>
    </row>
    <row r="97" spans="1:22" s="19" customFormat="1" ht="13.5">
      <c r="A97" s="17">
        <v>91</v>
      </c>
      <c r="B97" s="111"/>
      <c r="C97" s="112"/>
      <c r="D97" s="113"/>
      <c r="E97" s="114"/>
      <c r="F97" s="114"/>
      <c r="G97" s="115"/>
      <c r="H97" s="21"/>
      <c r="I97" s="21"/>
      <c r="J97" s="21"/>
      <c r="K97" s="21"/>
      <c r="L97" s="21"/>
      <c r="M97" s="21"/>
      <c r="N97" s="21"/>
      <c r="O97" s="21"/>
      <c r="P97" s="18"/>
      <c r="Q97" s="69">
        <f t="shared" si="5"/>
        <v>0</v>
      </c>
      <c r="R97" s="22" t="str">
        <f t="shared" si="4"/>
        <v>Không</v>
      </c>
      <c r="S97" s="22"/>
      <c r="T97" s="22"/>
      <c r="U97" s="17">
        <v>9.5</v>
      </c>
      <c r="V97" s="17" t="s">
        <v>132</v>
      </c>
    </row>
    <row r="98" spans="1:22" s="19" customFormat="1" ht="13.5">
      <c r="A98" s="17">
        <v>92</v>
      </c>
      <c r="B98" s="111"/>
      <c r="C98" s="112"/>
      <c r="D98" s="113"/>
      <c r="E98" s="114"/>
      <c r="F98" s="114"/>
      <c r="G98" s="115"/>
      <c r="H98" s="21"/>
      <c r="I98" s="21"/>
      <c r="J98" s="21"/>
      <c r="K98" s="21"/>
      <c r="L98" s="21"/>
      <c r="M98" s="21"/>
      <c r="N98" s="21"/>
      <c r="O98" s="21"/>
      <c r="P98" s="18"/>
      <c r="Q98" s="69">
        <f t="shared" si="5"/>
        <v>0</v>
      </c>
      <c r="R98" s="22" t="str">
        <f t="shared" si="4"/>
        <v>Không</v>
      </c>
      <c r="S98" s="22"/>
      <c r="T98" s="22"/>
      <c r="U98" s="17">
        <v>9.6</v>
      </c>
      <c r="V98" s="17" t="s">
        <v>133</v>
      </c>
    </row>
    <row r="99" spans="1:22" s="19" customFormat="1" ht="13.5">
      <c r="A99" s="17">
        <v>93</v>
      </c>
      <c r="B99" s="111"/>
      <c r="C99" s="112"/>
      <c r="D99" s="113"/>
      <c r="E99" s="114"/>
      <c r="F99" s="114"/>
      <c r="G99" s="115"/>
      <c r="H99" s="21"/>
      <c r="I99" s="21"/>
      <c r="J99" s="21"/>
      <c r="K99" s="21"/>
      <c r="L99" s="21"/>
      <c r="M99" s="21"/>
      <c r="N99" s="21"/>
      <c r="O99" s="21"/>
      <c r="P99" s="18"/>
      <c r="Q99" s="69">
        <f t="shared" si="5"/>
        <v>0</v>
      </c>
      <c r="R99" s="22" t="str">
        <f t="shared" si="4"/>
        <v>Không</v>
      </c>
      <c r="S99" s="22"/>
      <c r="T99" s="22"/>
      <c r="U99" s="17">
        <v>9.6999999999999993</v>
      </c>
      <c r="V99" s="17" t="s">
        <v>134</v>
      </c>
    </row>
    <row r="100" spans="1:22" s="19" customFormat="1" ht="13.5">
      <c r="A100" s="17">
        <v>94</v>
      </c>
      <c r="B100" s="111"/>
      <c r="C100" s="112"/>
      <c r="D100" s="113"/>
      <c r="E100" s="114"/>
      <c r="F100" s="114"/>
      <c r="G100" s="115"/>
      <c r="H100" s="21"/>
      <c r="I100" s="21"/>
      <c r="J100" s="21"/>
      <c r="K100" s="21"/>
      <c r="L100" s="21"/>
      <c r="M100" s="21"/>
      <c r="N100" s="21"/>
      <c r="O100" s="21"/>
      <c r="P100" s="18"/>
      <c r="Q100" s="69">
        <f t="shared" si="5"/>
        <v>0</v>
      </c>
      <c r="R100" s="22" t="str">
        <f t="shared" si="4"/>
        <v>Không</v>
      </c>
      <c r="S100" s="22"/>
      <c r="T100" s="22"/>
      <c r="U100" s="17">
        <v>9.8000000000000007</v>
      </c>
      <c r="V100" s="17" t="s">
        <v>135</v>
      </c>
    </row>
    <row r="101" spans="1:22" s="19" customFormat="1" ht="13.5">
      <c r="A101" s="17">
        <v>95</v>
      </c>
      <c r="B101" s="111"/>
      <c r="C101" s="112"/>
      <c r="D101" s="113"/>
      <c r="E101" s="114"/>
      <c r="F101" s="114"/>
      <c r="G101" s="115"/>
      <c r="H101" s="21"/>
      <c r="I101" s="21"/>
      <c r="J101" s="21"/>
      <c r="K101" s="21"/>
      <c r="L101" s="21"/>
      <c r="M101" s="21"/>
      <c r="N101" s="21"/>
      <c r="O101" s="21"/>
      <c r="P101" s="18"/>
      <c r="Q101" s="69">
        <f t="shared" si="5"/>
        <v>0</v>
      </c>
      <c r="R101" s="22" t="str">
        <f t="shared" si="4"/>
        <v>Không</v>
      </c>
      <c r="S101" s="22"/>
      <c r="T101" s="22"/>
      <c r="U101" s="17">
        <v>9.9</v>
      </c>
      <c r="V101" s="17" t="s">
        <v>136</v>
      </c>
    </row>
    <row r="102" spans="1:22" s="19" customFormat="1" ht="13.5">
      <c r="A102" s="17">
        <v>96</v>
      </c>
      <c r="B102" s="111"/>
      <c r="C102" s="112"/>
      <c r="D102" s="113"/>
      <c r="E102" s="114"/>
      <c r="F102" s="114"/>
      <c r="G102" s="115"/>
      <c r="H102" s="21"/>
      <c r="I102" s="21"/>
      <c r="J102" s="21"/>
      <c r="K102" s="21"/>
      <c r="L102" s="21"/>
      <c r="M102" s="21"/>
      <c r="N102" s="21"/>
      <c r="O102" s="21"/>
      <c r="P102" s="18"/>
      <c r="Q102" s="69">
        <f t="shared" si="5"/>
        <v>0</v>
      </c>
      <c r="R102" s="22" t="str">
        <f t="shared" si="4"/>
        <v>Không</v>
      </c>
      <c r="S102" s="22"/>
      <c r="T102" s="22"/>
      <c r="U102" s="17">
        <v>10</v>
      </c>
      <c r="V102" s="17" t="s">
        <v>30</v>
      </c>
    </row>
    <row r="103" spans="1:22" s="19" customFormat="1" ht="13.5">
      <c r="A103" s="17">
        <v>97</v>
      </c>
      <c r="B103" s="111"/>
      <c r="C103" s="112"/>
      <c r="D103" s="113"/>
      <c r="E103" s="114"/>
      <c r="F103" s="114"/>
      <c r="G103" s="115"/>
      <c r="H103" s="21"/>
      <c r="I103" s="21"/>
      <c r="J103" s="21"/>
      <c r="K103" s="21"/>
      <c r="L103" s="21"/>
      <c r="M103" s="21"/>
      <c r="N103" s="21"/>
      <c r="O103" s="21"/>
      <c r="P103" s="18"/>
      <c r="Q103" s="69">
        <f t="shared" si="5"/>
        <v>0</v>
      </c>
      <c r="R103" s="22" t="str">
        <f t="shared" si="4"/>
        <v>Không</v>
      </c>
      <c r="S103" s="22"/>
      <c r="T103" s="22"/>
      <c r="U103" s="17"/>
      <c r="V103" s="17"/>
    </row>
    <row r="104" spans="1:22" s="19" customFormat="1" ht="13.5">
      <c r="A104" s="17">
        <v>98</v>
      </c>
      <c r="B104" s="111"/>
      <c r="C104" s="112"/>
      <c r="D104" s="113"/>
      <c r="E104" s="114"/>
      <c r="F104" s="114"/>
      <c r="G104" s="115"/>
      <c r="H104" s="21"/>
      <c r="I104" s="21"/>
      <c r="J104" s="21"/>
      <c r="K104" s="21"/>
      <c r="L104" s="21"/>
      <c r="M104" s="21"/>
      <c r="N104" s="21"/>
      <c r="O104" s="21"/>
      <c r="P104" s="18"/>
      <c r="Q104" s="69">
        <f t="shared" si="5"/>
        <v>0</v>
      </c>
      <c r="R104" s="22" t="str">
        <f t="shared" si="4"/>
        <v>Không</v>
      </c>
      <c r="S104" s="22"/>
      <c r="T104" s="22"/>
      <c r="U104" s="17"/>
      <c r="V104" s="17"/>
    </row>
    <row r="105" spans="1:22" s="19" customFormat="1" ht="13.5">
      <c r="A105" s="17">
        <v>99</v>
      </c>
      <c r="B105" s="111"/>
      <c r="C105" s="112"/>
      <c r="D105" s="113"/>
      <c r="E105" s="114"/>
      <c r="F105" s="114"/>
      <c r="G105" s="115"/>
      <c r="H105" s="21"/>
      <c r="I105" s="21"/>
      <c r="J105" s="21"/>
      <c r="K105" s="21"/>
      <c r="L105" s="21"/>
      <c r="M105" s="21"/>
      <c r="N105" s="21"/>
      <c r="O105" s="21"/>
      <c r="P105" s="18"/>
      <c r="Q105" s="69">
        <f t="shared" si="5"/>
        <v>0</v>
      </c>
      <c r="R105" s="22" t="str">
        <f t="shared" si="4"/>
        <v>Không</v>
      </c>
      <c r="S105" s="22"/>
      <c r="T105" s="22"/>
      <c r="U105" s="17"/>
      <c r="V105" s="17"/>
    </row>
    <row r="106" spans="1:22" s="19" customFormat="1" ht="13.5">
      <c r="A106" s="17">
        <v>100</v>
      </c>
      <c r="B106" s="111"/>
      <c r="C106" s="112"/>
      <c r="D106" s="113"/>
      <c r="E106" s="114"/>
      <c r="F106" s="114"/>
      <c r="G106" s="115"/>
      <c r="H106" s="21"/>
      <c r="I106" s="21"/>
      <c r="J106" s="21"/>
      <c r="K106" s="21"/>
      <c r="L106" s="21"/>
      <c r="M106" s="21"/>
      <c r="N106" s="21"/>
      <c r="O106" s="21"/>
      <c r="P106" s="18"/>
      <c r="Q106" s="69">
        <f t="shared" si="5"/>
        <v>0</v>
      </c>
      <c r="R106" s="22" t="str">
        <f t="shared" si="4"/>
        <v>Không</v>
      </c>
      <c r="S106" s="22"/>
      <c r="T106" s="22"/>
      <c r="U106" s="17"/>
      <c r="V106" s="17"/>
    </row>
    <row r="107" spans="1:22" s="19" customFormat="1" ht="13.5">
      <c r="A107" s="17">
        <v>101</v>
      </c>
      <c r="B107" s="111"/>
      <c r="C107" s="112"/>
      <c r="D107" s="113"/>
      <c r="E107" s="114"/>
      <c r="F107" s="114"/>
      <c r="G107" s="115"/>
      <c r="H107" s="21"/>
      <c r="I107" s="21"/>
      <c r="J107" s="21"/>
      <c r="K107" s="21"/>
      <c r="L107" s="21"/>
      <c r="M107" s="21"/>
      <c r="N107" s="21"/>
      <c r="O107" s="21"/>
      <c r="P107" s="18"/>
      <c r="Q107" s="69">
        <f t="shared" si="5"/>
        <v>0</v>
      </c>
      <c r="R107" s="22" t="str">
        <f t="shared" si="4"/>
        <v>Không</v>
      </c>
      <c r="S107" s="22"/>
      <c r="T107" s="22"/>
      <c r="U107" s="17"/>
      <c r="V107" s="17"/>
    </row>
    <row r="108" spans="1:22" s="19" customFormat="1" ht="13.5">
      <c r="A108" s="17">
        <v>102</v>
      </c>
      <c r="B108" s="111"/>
      <c r="C108" s="112"/>
      <c r="D108" s="113"/>
      <c r="E108" s="114"/>
      <c r="F108" s="114"/>
      <c r="G108" s="115"/>
      <c r="H108" s="21"/>
      <c r="I108" s="21"/>
      <c r="J108" s="21"/>
      <c r="K108" s="21"/>
      <c r="L108" s="21"/>
      <c r="M108" s="21"/>
      <c r="N108" s="21"/>
      <c r="O108" s="21"/>
      <c r="P108" s="18"/>
      <c r="Q108" s="69">
        <f t="shared" si="5"/>
        <v>0</v>
      </c>
      <c r="R108" s="22" t="str">
        <f t="shared" si="4"/>
        <v>Không</v>
      </c>
      <c r="S108" s="22"/>
      <c r="T108" s="22"/>
      <c r="U108" s="17"/>
      <c r="V108" s="17"/>
    </row>
    <row r="109" spans="1:22" s="19" customFormat="1" ht="13.5">
      <c r="A109" s="17">
        <v>103</v>
      </c>
      <c r="B109" s="111"/>
      <c r="C109" s="112"/>
      <c r="D109" s="113"/>
      <c r="E109" s="114"/>
      <c r="F109" s="114"/>
      <c r="G109" s="115"/>
      <c r="H109" s="21"/>
      <c r="I109" s="21"/>
      <c r="J109" s="21"/>
      <c r="K109" s="21"/>
      <c r="L109" s="21"/>
      <c r="M109" s="21"/>
      <c r="N109" s="21"/>
      <c r="O109" s="21"/>
      <c r="P109" s="18"/>
      <c r="Q109" s="69">
        <f t="shared" si="5"/>
        <v>0</v>
      </c>
      <c r="R109" s="22" t="str">
        <f t="shared" si="4"/>
        <v>Không</v>
      </c>
      <c r="S109" s="22"/>
      <c r="T109" s="22"/>
      <c r="U109" s="17"/>
      <c r="V109" s="17"/>
    </row>
    <row r="110" spans="1:22" s="19" customFormat="1" ht="13.5">
      <c r="A110" s="17">
        <v>104</v>
      </c>
      <c r="B110" s="111"/>
      <c r="C110" s="112"/>
      <c r="D110" s="113"/>
      <c r="E110" s="114"/>
      <c r="F110" s="114"/>
      <c r="G110" s="115"/>
      <c r="H110" s="21"/>
      <c r="I110" s="21"/>
      <c r="J110" s="21"/>
      <c r="K110" s="21"/>
      <c r="L110" s="21"/>
      <c r="M110" s="21"/>
      <c r="N110" s="21"/>
      <c r="O110" s="21"/>
      <c r="P110" s="18"/>
      <c r="Q110" s="69">
        <f t="shared" si="5"/>
        <v>0</v>
      </c>
      <c r="R110" s="22" t="str">
        <f t="shared" si="4"/>
        <v>Không</v>
      </c>
      <c r="S110" s="22"/>
      <c r="T110" s="22"/>
      <c r="U110" s="17"/>
      <c r="V110" s="17"/>
    </row>
    <row r="111" spans="1:22" s="19" customFormat="1" ht="13.5">
      <c r="A111" s="17">
        <v>105</v>
      </c>
      <c r="B111" s="111"/>
      <c r="C111" s="112"/>
      <c r="D111" s="113"/>
      <c r="E111" s="114"/>
      <c r="F111" s="114"/>
      <c r="G111" s="115"/>
      <c r="H111" s="21"/>
      <c r="I111" s="21"/>
      <c r="J111" s="21"/>
      <c r="K111" s="21"/>
      <c r="L111" s="21"/>
      <c r="M111" s="21"/>
      <c r="N111" s="21"/>
      <c r="O111" s="21"/>
      <c r="P111" s="18"/>
      <c r="Q111" s="69">
        <f t="shared" si="5"/>
        <v>0</v>
      </c>
      <c r="R111" s="22" t="str">
        <f t="shared" si="4"/>
        <v>Không</v>
      </c>
      <c r="S111" s="22"/>
      <c r="T111" s="22"/>
      <c r="U111" s="17"/>
      <c r="V111" s="17"/>
    </row>
    <row r="112" spans="1:22" s="19" customFormat="1" ht="13.5">
      <c r="A112" s="17">
        <v>106</v>
      </c>
      <c r="B112" s="111"/>
      <c r="C112" s="112"/>
      <c r="D112" s="113"/>
      <c r="E112" s="114"/>
      <c r="F112" s="114"/>
      <c r="G112" s="115"/>
      <c r="H112" s="21"/>
      <c r="I112" s="21"/>
      <c r="J112" s="21"/>
      <c r="K112" s="21"/>
      <c r="L112" s="21"/>
      <c r="M112" s="21"/>
      <c r="N112" s="21"/>
      <c r="O112" s="21"/>
      <c r="P112" s="18"/>
      <c r="Q112" s="69">
        <f t="shared" si="5"/>
        <v>0</v>
      </c>
      <c r="R112" s="22" t="str">
        <f t="shared" si="4"/>
        <v>Không</v>
      </c>
      <c r="S112" s="22"/>
      <c r="T112" s="22"/>
      <c r="U112" s="17"/>
      <c r="V112" s="17"/>
    </row>
    <row r="113" spans="1:22" s="19" customFormat="1" ht="13.5">
      <c r="A113" s="17">
        <v>107</v>
      </c>
      <c r="B113" s="111"/>
      <c r="C113" s="112"/>
      <c r="D113" s="113"/>
      <c r="E113" s="114"/>
      <c r="F113" s="114"/>
      <c r="G113" s="115"/>
      <c r="H113" s="21"/>
      <c r="I113" s="21"/>
      <c r="J113" s="21"/>
      <c r="K113" s="21"/>
      <c r="L113" s="21"/>
      <c r="M113" s="21"/>
      <c r="N113" s="21"/>
      <c r="O113" s="21"/>
      <c r="P113" s="18"/>
      <c r="Q113" s="69">
        <f t="shared" si="5"/>
        <v>0</v>
      </c>
      <c r="R113" s="22" t="str">
        <f t="shared" si="4"/>
        <v>Không</v>
      </c>
      <c r="S113" s="22"/>
      <c r="T113" s="22"/>
      <c r="U113" s="17"/>
      <c r="V113" s="17"/>
    </row>
    <row r="114" spans="1:22" s="19" customFormat="1" ht="13.5">
      <c r="A114" s="17">
        <v>108</v>
      </c>
      <c r="B114" s="111"/>
      <c r="C114" s="112"/>
      <c r="D114" s="113"/>
      <c r="E114" s="114"/>
      <c r="F114" s="114"/>
      <c r="G114" s="115"/>
      <c r="H114" s="21"/>
      <c r="I114" s="21"/>
      <c r="J114" s="21"/>
      <c r="K114" s="21"/>
      <c r="L114" s="21"/>
      <c r="M114" s="21"/>
      <c r="N114" s="21"/>
      <c r="O114" s="21"/>
      <c r="P114" s="18"/>
      <c r="Q114" s="69">
        <f t="shared" si="5"/>
        <v>0</v>
      </c>
      <c r="R114" s="22" t="str">
        <f t="shared" si="4"/>
        <v>Không</v>
      </c>
      <c r="S114" s="22"/>
      <c r="T114" s="22"/>
      <c r="U114" s="17"/>
      <c r="V114" s="17"/>
    </row>
    <row r="115" spans="1:22" s="19" customFormat="1" ht="13.5">
      <c r="A115" s="17">
        <v>109</v>
      </c>
      <c r="B115" s="111"/>
      <c r="C115" s="112"/>
      <c r="D115" s="113"/>
      <c r="E115" s="114"/>
      <c r="F115" s="114"/>
      <c r="G115" s="115"/>
      <c r="H115" s="21"/>
      <c r="I115" s="21"/>
      <c r="J115" s="21"/>
      <c r="K115" s="21"/>
      <c r="L115" s="21"/>
      <c r="M115" s="21"/>
      <c r="N115" s="21"/>
      <c r="O115" s="21"/>
      <c r="P115" s="18"/>
      <c r="Q115" s="69">
        <f t="shared" si="5"/>
        <v>0</v>
      </c>
      <c r="R115" s="22" t="str">
        <f t="shared" si="4"/>
        <v>Không</v>
      </c>
      <c r="S115" s="22"/>
      <c r="T115" s="22"/>
      <c r="U115" s="17"/>
      <c r="V115" s="17"/>
    </row>
    <row r="116" spans="1:22" s="19" customFormat="1" ht="13.5">
      <c r="A116" s="17">
        <v>110</v>
      </c>
      <c r="B116" s="111"/>
      <c r="C116" s="112"/>
      <c r="D116" s="113"/>
      <c r="E116" s="114"/>
      <c r="F116" s="114"/>
      <c r="G116" s="115"/>
      <c r="H116" s="21"/>
      <c r="I116" s="21"/>
      <c r="J116" s="21"/>
      <c r="K116" s="21"/>
      <c r="L116" s="21"/>
      <c r="M116" s="21"/>
      <c r="N116" s="21"/>
      <c r="O116" s="21"/>
      <c r="P116" s="18"/>
      <c r="Q116" s="69">
        <f t="shared" si="5"/>
        <v>0</v>
      </c>
      <c r="R116" s="22" t="str">
        <f t="shared" si="4"/>
        <v>Không</v>
      </c>
      <c r="S116" s="22"/>
      <c r="T116" s="22"/>
      <c r="U116" s="17"/>
      <c r="V116" s="17"/>
    </row>
    <row r="117" spans="1:22" s="19" customFormat="1" ht="13.5">
      <c r="A117" s="17">
        <v>111</v>
      </c>
      <c r="B117" s="111"/>
      <c r="C117" s="112"/>
      <c r="D117" s="113"/>
      <c r="E117" s="114"/>
      <c r="F117" s="114"/>
      <c r="G117" s="115"/>
      <c r="H117" s="21"/>
      <c r="I117" s="21"/>
      <c r="J117" s="21"/>
      <c r="K117" s="21"/>
      <c r="L117" s="21"/>
      <c r="M117" s="21"/>
      <c r="N117" s="21"/>
      <c r="O117" s="21"/>
      <c r="P117" s="18"/>
      <c r="Q117" s="69">
        <f t="shared" si="5"/>
        <v>0</v>
      </c>
      <c r="R117" s="22" t="str">
        <f t="shared" si="4"/>
        <v>Không</v>
      </c>
      <c r="S117" s="22"/>
      <c r="T117" s="22"/>
      <c r="U117" s="17"/>
      <c r="V117" s="17"/>
    </row>
    <row r="118" spans="1:22" s="19" customFormat="1" ht="13.5">
      <c r="A118" s="17">
        <v>112</v>
      </c>
      <c r="B118" s="111"/>
      <c r="C118" s="112"/>
      <c r="D118" s="113"/>
      <c r="E118" s="114"/>
      <c r="F118" s="114"/>
      <c r="G118" s="115"/>
      <c r="H118" s="21"/>
      <c r="I118" s="21"/>
      <c r="J118" s="21"/>
      <c r="K118" s="21"/>
      <c r="L118" s="21"/>
      <c r="M118" s="21"/>
      <c r="N118" s="21"/>
      <c r="O118" s="21"/>
      <c r="P118" s="18"/>
      <c r="Q118" s="69">
        <f t="shared" si="5"/>
        <v>0</v>
      </c>
      <c r="R118" s="22" t="str">
        <f t="shared" si="4"/>
        <v>Không</v>
      </c>
      <c r="S118" s="22"/>
      <c r="T118" s="22"/>
      <c r="U118" s="17"/>
      <c r="V118" s="17"/>
    </row>
    <row r="119" spans="1:22" s="19" customFormat="1" ht="13.5">
      <c r="A119" s="17">
        <v>113</v>
      </c>
      <c r="B119" s="111"/>
      <c r="C119" s="112"/>
      <c r="D119" s="113"/>
      <c r="E119" s="114"/>
      <c r="F119" s="114"/>
      <c r="G119" s="115"/>
      <c r="H119" s="21"/>
      <c r="I119" s="21"/>
      <c r="J119" s="21"/>
      <c r="K119" s="21"/>
      <c r="L119" s="21"/>
      <c r="M119" s="21"/>
      <c r="N119" s="21"/>
      <c r="O119" s="21"/>
      <c r="P119" s="18"/>
      <c r="Q119" s="69">
        <f t="shared" si="5"/>
        <v>0</v>
      </c>
      <c r="R119" s="22" t="str">
        <f t="shared" si="4"/>
        <v>Không</v>
      </c>
      <c r="S119" s="22"/>
      <c r="T119" s="22"/>
      <c r="U119" s="17"/>
      <c r="V119" s="17"/>
    </row>
    <row r="120" spans="1:22" s="19" customFormat="1" ht="13.5">
      <c r="A120" s="17">
        <v>114</v>
      </c>
      <c r="B120" s="111"/>
      <c r="C120" s="112"/>
      <c r="D120" s="113"/>
      <c r="E120" s="114"/>
      <c r="F120" s="114"/>
      <c r="G120" s="115"/>
      <c r="H120" s="21"/>
      <c r="I120" s="21"/>
      <c r="J120" s="21"/>
      <c r="K120" s="21"/>
      <c r="L120" s="21"/>
      <c r="M120" s="21"/>
      <c r="N120" s="21"/>
      <c r="O120" s="21"/>
      <c r="P120" s="18"/>
      <c r="Q120" s="69">
        <f t="shared" si="5"/>
        <v>0</v>
      </c>
      <c r="R120" s="22" t="str">
        <f t="shared" si="4"/>
        <v>Không</v>
      </c>
      <c r="S120" s="22"/>
      <c r="T120" s="22"/>
      <c r="U120" s="17"/>
      <c r="V120" s="17"/>
    </row>
    <row r="121" spans="1:22" s="19" customFormat="1" ht="13.5">
      <c r="A121" s="17">
        <v>115</v>
      </c>
      <c r="B121" s="111"/>
      <c r="C121" s="112"/>
      <c r="D121" s="113"/>
      <c r="E121" s="114"/>
      <c r="F121" s="114"/>
      <c r="G121" s="115"/>
      <c r="H121" s="21"/>
      <c r="I121" s="21"/>
      <c r="J121" s="21"/>
      <c r="K121" s="21"/>
      <c r="L121" s="21"/>
      <c r="M121" s="21"/>
      <c r="N121" s="21"/>
      <c r="O121" s="21"/>
      <c r="P121" s="18"/>
      <c r="Q121" s="69">
        <f t="shared" si="5"/>
        <v>0</v>
      </c>
      <c r="R121" s="22" t="str">
        <f t="shared" si="4"/>
        <v>Không</v>
      </c>
      <c r="S121" s="22"/>
      <c r="T121" s="22"/>
      <c r="U121" s="17"/>
      <c r="V121" s="17"/>
    </row>
    <row r="122" spans="1:22" s="19" customFormat="1" ht="13.5">
      <c r="A122" s="17">
        <v>116</v>
      </c>
      <c r="B122" s="111"/>
      <c r="C122" s="112"/>
      <c r="D122" s="113"/>
      <c r="E122" s="114"/>
      <c r="F122" s="114"/>
      <c r="G122" s="115"/>
      <c r="H122" s="21"/>
      <c r="I122" s="21"/>
      <c r="J122" s="21"/>
      <c r="K122" s="21"/>
      <c r="L122" s="21"/>
      <c r="M122" s="21"/>
      <c r="N122" s="21"/>
      <c r="O122" s="21"/>
      <c r="P122" s="18"/>
      <c r="Q122" s="69">
        <f t="shared" si="5"/>
        <v>0</v>
      </c>
      <c r="R122" s="22" t="str">
        <f t="shared" si="4"/>
        <v>Không</v>
      </c>
      <c r="S122" s="22"/>
      <c r="T122" s="22"/>
      <c r="U122" s="17"/>
      <c r="V122" s="17"/>
    </row>
    <row r="123" spans="1:22" s="19" customFormat="1" ht="13.5">
      <c r="A123" s="17">
        <v>117</v>
      </c>
      <c r="B123" s="111"/>
      <c r="C123" s="112"/>
      <c r="D123" s="113"/>
      <c r="E123" s="114"/>
      <c r="F123" s="114"/>
      <c r="G123" s="115"/>
      <c r="H123" s="21"/>
      <c r="I123" s="21"/>
      <c r="J123" s="21"/>
      <c r="K123" s="21"/>
      <c r="L123" s="21"/>
      <c r="M123" s="21"/>
      <c r="N123" s="21"/>
      <c r="O123" s="21"/>
      <c r="P123" s="18"/>
      <c r="Q123" s="69">
        <f t="shared" si="5"/>
        <v>0</v>
      </c>
      <c r="R123" s="22" t="str">
        <f t="shared" si="4"/>
        <v>Không</v>
      </c>
      <c r="S123" s="22"/>
      <c r="T123" s="22"/>
      <c r="U123" s="17"/>
      <c r="V123" s="17"/>
    </row>
    <row r="124" spans="1:22" s="19" customFormat="1" ht="13.5">
      <c r="A124" s="17">
        <v>118</v>
      </c>
      <c r="B124" s="111"/>
      <c r="C124" s="112"/>
      <c r="D124" s="113"/>
      <c r="E124" s="114"/>
      <c r="F124" s="114"/>
      <c r="G124" s="115"/>
      <c r="H124" s="21"/>
      <c r="I124" s="21"/>
      <c r="J124" s="21"/>
      <c r="K124" s="21"/>
      <c r="L124" s="21"/>
      <c r="M124" s="21"/>
      <c r="N124" s="21"/>
      <c r="O124" s="21"/>
      <c r="P124" s="18"/>
      <c r="Q124" s="69">
        <f t="shared" si="5"/>
        <v>0</v>
      </c>
      <c r="R124" s="22" t="str">
        <f t="shared" si="4"/>
        <v>Không</v>
      </c>
      <c r="S124" s="22"/>
      <c r="T124" s="22"/>
      <c r="U124" s="17"/>
      <c r="V124" s="17"/>
    </row>
    <row r="125" spans="1:22" s="19" customFormat="1" ht="13.5">
      <c r="A125" s="17">
        <v>119</v>
      </c>
      <c r="B125" s="111"/>
      <c r="C125" s="112"/>
      <c r="D125" s="113"/>
      <c r="E125" s="114"/>
      <c r="F125" s="114"/>
      <c r="G125" s="115"/>
      <c r="H125" s="21"/>
      <c r="I125" s="21"/>
      <c r="J125" s="21"/>
      <c r="K125" s="21"/>
      <c r="L125" s="21"/>
      <c r="M125" s="21"/>
      <c r="N125" s="21"/>
      <c r="O125" s="21"/>
      <c r="P125" s="18"/>
      <c r="Q125" s="69">
        <f t="shared" si="5"/>
        <v>0</v>
      </c>
      <c r="R125" s="22" t="str">
        <f t="shared" si="4"/>
        <v>Không</v>
      </c>
      <c r="S125" s="22"/>
      <c r="T125" s="22"/>
      <c r="U125" s="17"/>
      <c r="V125" s="17"/>
    </row>
    <row r="126" spans="1:22" s="19" customFormat="1" ht="13.5">
      <c r="A126" s="17">
        <v>120</v>
      </c>
      <c r="B126" s="111"/>
      <c r="C126" s="112"/>
      <c r="D126" s="113"/>
      <c r="E126" s="114"/>
      <c r="F126" s="114"/>
      <c r="G126" s="115"/>
      <c r="H126" s="21"/>
      <c r="I126" s="21"/>
      <c r="J126" s="21"/>
      <c r="K126" s="21"/>
      <c r="L126" s="21"/>
      <c r="M126" s="21"/>
      <c r="N126" s="21"/>
      <c r="O126" s="21"/>
      <c r="P126" s="18"/>
      <c r="Q126" s="69">
        <f t="shared" si="5"/>
        <v>0</v>
      </c>
      <c r="R126" s="22" t="str">
        <f t="shared" si="4"/>
        <v>Không</v>
      </c>
      <c r="S126" s="22"/>
      <c r="T126" s="22"/>
      <c r="U126" s="17"/>
      <c r="V126" s="17"/>
    </row>
    <row r="127" spans="1:22" s="19" customFormat="1" ht="13.5">
      <c r="A127" s="17">
        <v>121</v>
      </c>
      <c r="B127" s="111"/>
      <c r="C127" s="112"/>
      <c r="D127" s="113"/>
      <c r="E127" s="114"/>
      <c r="F127" s="114"/>
      <c r="G127" s="115"/>
      <c r="H127" s="21"/>
      <c r="I127" s="21"/>
      <c r="J127" s="21"/>
      <c r="K127" s="21"/>
      <c r="L127" s="21"/>
      <c r="M127" s="21"/>
      <c r="N127" s="21"/>
      <c r="O127" s="21"/>
      <c r="P127" s="18"/>
      <c r="Q127" s="69">
        <f t="shared" si="5"/>
        <v>0</v>
      </c>
      <c r="R127" s="22" t="str">
        <f t="shared" si="4"/>
        <v>Không</v>
      </c>
      <c r="S127" s="22"/>
      <c r="T127" s="22"/>
      <c r="U127" s="17"/>
      <c r="V127" s="17"/>
    </row>
    <row r="128" spans="1:22" s="19" customFormat="1" ht="13.5">
      <c r="A128" s="17">
        <v>122</v>
      </c>
      <c r="B128" s="111"/>
      <c r="C128" s="112"/>
      <c r="D128" s="113"/>
      <c r="E128" s="114"/>
      <c r="F128" s="114"/>
      <c r="G128" s="115"/>
      <c r="H128" s="21"/>
      <c r="I128" s="21"/>
      <c r="J128" s="21"/>
      <c r="K128" s="21"/>
      <c r="L128" s="21"/>
      <c r="M128" s="21"/>
      <c r="N128" s="21"/>
      <c r="O128" s="21"/>
      <c r="P128" s="18"/>
      <c r="Q128" s="69">
        <f t="shared" si="5"/>
        <v>0</v>
      </c>
      <c r="R128" s="22" t="str">
        <f t="shared" si="4"/>
        <v>Không</v>
      </c>
      <c r="S128" s="22"/>
      <c r="T128" s="22"/>
      <c r="U128" s="17"/>
      <c r="V128" s="17"/>
    </row>
    <row r="129" spans="1:22" s="19" customFormat="1" ht="13.5">
      <c r="A129" s="17">
        <v>123</v>
      </c>
      <c r="B129" s="111"/>
      <c r="C129" s="112"/>
      <c r="D129" s="113"/>
      <c r="E129" s="114"/>
      <c r="F129" s="114"/>
      <c r="G129" s="115"/>
      <c r="H129" s="21"/>
      <c r="I129" s="21"/>
      <c r="J129" s="21"/>
      <c r="K129" s="21"/>
      <c r="L129" s="21"/>
      <c r="M129" s="21"/>
      <c r="N129" s="21"/>
      <c r="O129" s="21"/>
      <c r="P129" s="18"/>
      <c r="Q129" s="69">
        <f t="shared" si="5"/>
        <v>0</v>
      </c>
      <c r="R129" s="22" t="str">
        <f t="shared" si="4"/>
        <v>Không</v>
      </c>
      <c r="S129" s="22"/>
      <c r="T129" s="22"/>
      <c r="U129" s="17"/>
      <c r="V129" s="17"/>
    </row>
    <row r="130" spans="1:22" s="19" customFormat="1" ht="13.5">
      <c r="A130" s="17">
        <v>124</v>
      </c>
      <c r="B130" s="111"/>
      <c r="C130" s="112"/>
      <c r="D130" s="113"/>
      <c r="E130" s="114"/>
      <c r="F130" s="114"/>
      <c r="G130" s="115"/>
      <c r="H130" s="21"/>
      <c r="I130" s="21"/>
      <c r="J130" s="21"/>
      <c r="K130" s="21"/>
      <c r="L130" s="21"/>
      <c r="M130" s="21"/>
      <c r="N130" s="21"/>
      <c r="O130" s="21"/>
      <c r="P130" s="18"/>
      <c r="Q130" s="69">
        <f t="shared" si="5"/>
        <v>0</v>
      </c>
      <c r="R130" s="22" t="str">
        <f t="shared" si="4"/>
        <v>Không</v>
      </c>
      <c r="S130" s="22"/>
      <c r="T130" s="22"/>
      <c r="U130" s="17"/>
      <c r="V130" s="17"/>
    </row>
    <row r="131" spans="1:22" s="19" customFormat="1" ht="13.5">
      <c r="A131" s="17">
        <v>125</v>
      </c>
      <c r="B131" s="111"/>
      <c r="C131" s="112"/>
      <c r="D131" s="113"/>
      <c r="E131" s="114"/>
      <c r="F131" s="114"/>
      <c r="G131" s="115"/>
      <c r="H131" s="21"/>
      <c r="I131" s="21"/>
      <c r="J131" s="21"/>
      <c r="K131" s="21"/>
      <c r="L131" s="21"/>
      <c r="M131" s="21"/>
      <c r="N131" s="21"/>
      <c r="O131" s="21"/>
      <c r="P131" s="18"/>
      <c r="Q131" s="69">
        <f t="shared" si="5"/>
        <v>0</v>
      </c>
      <c r="R131" s="22" t="str">
        <f t="shared" si="4"/>
        <v>Không</v>
      </c>
      <c r="S131" s="22"/>
      <c r="T131" s="22"/>
      <c r="U131" s="17"/>
      <c r="V131" s="17"/>
    </row>
    <row r="132" spans="1:22" s="19" customFormat="1" ht="13.5">
      <c r="A132" s="17">
        <v>126</v>
      </c>
      <c r="B132" s="111"/>
      <c r="C132" s="112"/>
      <c r="D132" s="113"/>
      <c r="E132" s="114"/>
      <c r="F132" s="114"/>
      <c r="G132" s="115"/>
      <c r="H132" s="21"/>
      <c r="I132" s="21"/>
      <c r="J132" s="21"/>
      <c r="K132" s="21"/>
      <c r="L132" s="21"/>
      <c r="M132" s="21"/>
      <c r="N132" s="21"/>
      <c r="O132" s="21"/>
      <c r="P132" s="18"/>
      <c r="Q132" s="69">
        <f t="shared" si="5"/>
        <v>0</v>
      </c>
      <c r="R132" s="22" t="str">
        <f t="shared" si="4"/>
        <v>Không</v>
      </c>
      <c r="S132" s="22"/>
      <c r="T132" s="22"/>
      <c r="U132" s="17"/>
      <c r="V132" s="17"/>
    </row>
    <row r="133" spans="1:22" s="19" customFormat="1" ht="13.5">
      <c r="A133" s="17">
        <v>127</v>
      </c>
      <c r="B133" s="111"/>
      <c r="C133" s="112"/>
      <c r="D133" s="113"/>
      <c r="E133" s="114"/>
      <c r="F133" s="114"/>
      <c r="G133" s="115"/>
      <c r="H133" s="21"/>
      <c r="I133" s="21"/>
      <c r="J133" s="21"/>
      <c r="K133" s="21"/>
      <c r="L133" s="21"/>
      <c r="M133" s="21"/>
      <c r="N133" s="21"/>
      <c r="O133" s="21"/>
      <c r="P133" s="18"/>
      <c r="Q133" s="69">
        <f t="shared" si="5"/>
        <v>0</v>
      </c>
      <c r="R133" s="22" t="str">
        <f t="shared" si="4"/>
        <v>Không</v>
      </c>
      <c r="S133" s="22"/>
      <c r="T133" s="22"/>
      <c r="U133" s="17"/>
      <c r="V133" s="17"/>
    </row>
    <row r="134" spans="1:22" s="19" customFormat="1" ht="13.5">
      <c r="A134" s="17">
        <v>128</v>
      </c>
      <c r="B134" s="111"/>
      <c r="C134" s="112"/>
      <c r="D134" s="113"/>
      <c r="E134" s="114"/>
      <c r="F134" s="114"/>
      <c r="G134" s="115"/>
      <c r="H134" s="21"/>
      <c r="I134" s="21"/>
      <c r="J134" s="21"/>
      <c r="K134" s="21"/>
      <c r="L134" s="21"/>
      <c r="M134" s="21"/>
      <c r="N134" s="21"/>
      <c r="O134" s="21"/>
      <c r="P134" s="18"/>
      <c r="Q134" s="69">
        <f t="shared" si="5"/>
        <v>0</v>
      </c>
      <c r="R134" s="22" t="str">
        <f t="shared" si="4"/>
        <v>Không</v>
      </c>
      <c r="S134" s="22"/>
      <c r="T134" s="22"/>
      <c r="U134" s="17"/>
      <c r="V134" s="17"/>
    </row>
    <row r="135" spans="1:22" s="19" customFormat="1" ht="13.5">
      <c r="A135" s="17">
        <v>129</v>
      </c>
      <c r="B135" s="111"/>
      <c r="C135" s="112"/>
      <c r="D135" s="113"/>
      <c r="E135" s="114"/>
      <c r="F135" s="114"/>
      <c r="G135" s="115"/>
      <c r="H135" s="21"/>
      <c r="I135" s="21"/>
      <c r="J135" s="21"/>
      <c r="K135" s="21"/>
      <c r="L135" s="21"/>
      <c r="M135" s="21"/>
      <c r="N135" s="21"/>
      <c r="O135" s="21"/>
      <c r="P135" s="18"/>
      <c r="Q135" s="69">
        <f t="shared" si="5"/>
        <v>0</v>
      </c>
      <c r="R135" s="22" t="str">
        <f t="shared" ref="R135:R198" si="6">VLOOKUP(Q135,$U:$V,2,0)</f>
        <v>Không</v>
      </c>
      <c r="S135" s="22"/>
      <c r="T135" s="22"/>
      <c r="U135" s="17"/>
      <c r="V135" s="17"/>
    </row>
    <row r="136" spans="1:22" s="19" customFormat="1" ht="13.5">
      <c r="A136" s="17">
        <v>130</v>
      </c>
      <c r="B136" s="111"/>
      <c r="C136" s="112"/>
      <c r="D136" s="113"/>
      <c r="E136" s="114"/>
      <c r="F136" s="114"/>
      <c r="G136" s="115"/>
      <c r="H136" s="21"/>
      <c r="I136" s="21"/>
      <c r="J136" s="21"/>
      <c r="K136" s="21"/>
      <c r="L136" s="21"/>
      <c r="M136" s="21"/>
      <c r="N136" s="21"/>
      <c r="O136" s="21"/>
      <c r="P136" s="18"/>
      <c r="Q136" s="69">
        <f t="shared" ref="Q136:Q199" si="7">IF(OR(ISNUMBER(P136)=FALSE,$Q$6&lt;&gt;100%,P136&lt;1),0,ROUND(SUMPRODUCT($H$6:$P$6,H136:P136),1))</f>
        <v>0</v>
      </c>
      <c r="R136" s="22" t="str">
        <f t="shared" si="6"/>
        <v>Không</v>
      </c>
      <c r="S136" s="22"/>
      <c r="T136" s="22"/>
      <c r="U136" s="17"/>
      <c r="V136" s="17"/>
    </row>
    <row r="137" spans="1:22" s="19" customFormat="1" ht="13.5">
      <c r="A137" s="17">
        <v>131</v>
      </c>
      <c r="B137" s="111"/>
      <c r="C137" s="112"/>
      <c r="D137" s="113"/>
      <c r="E137" s="114"/>
      <c r="F137" s="114"/>
      <c r="G137" s="115"/>
      <c r="H137" s="21"/>
      <c r="I137" s="21"/>
      <c r="J137" s="21"/>
      <c r="K137" s="21"/>
      <c r="L137" s="21"/>
      <c r="M137" s="21"/>
      <c r="N137" s="21"/>
      <c r="O137" s="21"/>
      <c r="P137" s="18"/>
      <c r="Q137" s="69">
        <f t="shared" si="7"/>
        <v>0</v>
      </c>
      <c r="R137" s="22" t="str">
        <f t="shared" si="6"/>
        <v>Không</v>
      </c>
      <c r="S137" s="22"/>
      <c r="T137" s="22"/>
      <c r="U137" s="17"/>
      <c r="V137" s="17"/>
    </row>
    <row r="138" spans="1:22" s="19" customFormat="1" ht="13.5">
      <c r="A138" s="17">
        <v>132</v>
      </c>
      <c r="B138" s="111"/>
      <c r="C138" s="112"/>
      <c r="D138" s="113"/>
      <c r="E138" s="114"/>
      <c r="F138" s="114"/>
      <c r="G138" s="115"/>
      <c r="H138" s="21"/>
      <c r="I138" s="21"/>
      <c r="J138" s="21"/>
      <c r="K138" s="21"/>
      <c r="L138" s="21"/>
      <c r="M138" s="21"/>
      <c r="N138" s="21"/>
      <c r="O138" s="21"/>
      <c r="P138" s="18"/>
      <c r="Q138" s="69">
        <f t="shared" si="7"/>
        <v>0</v>
      </c>
      <c r="R138" s="22" t="str">
        <f t="shared" si="6"/>
        <v>Không</v>
      </c>
      <c r="S138" s="22"/>
      <c r="T138" s="22"/>
      <c r="U138" s="17"/>
      <c r="V138" s="17"/>
    </row>
    <row r="139" spans="1:22" s="19" customFormat="1" ht="13.5">
      <c r="A139" s="17">
        <v>133</v>
      </c>
      <c r="B139" s="111"/>
      <c r="C139" s="112"/>
      <c r="D139" s="113"/>
      <c r="E139" s="114"/>
      <c r="F139" s="114"/>
      <c r="G139" s="115"/>
      <c r="H139" s="21"/>
      <c r="I139" s="21"/>
      <c r="J139" s="21"/>
      <c r="K139" s="21"/>
      <c r="L139" s="21"/>
      <c r="M139" s="21"/>
      <c r="N139" s="21"/>
      <c r="O139" s="21"/>
      <c r="P139" s="18"/>
      <c r="Q139" s="69">
        <f t="shared" si="7"/>
        <v>0</v>
      </c>
      <c r="R139" s="22" t="str">
        <f t="shared" si="6"/>
        <v>Không</v>
      </c>
      <c r="S139" s="22"/>
      <c r="T139" s="22"/>
      <c r="U139" s="17"/>
      <c r="V139" s="17"/>
    </row>
    <row r="140" spans="1:22" s="19" customFormat="1" ht="13.5">
      <c r="A140" s="17">
        <v>134</v>
      </c>
      <c r="B140" s="111"/>
      <c r="C140" s="112"/>
      <c r="D140" s="113"/>
      <c r="E140" s="114"/>
      <c r="F140" s="114"/>
      <c r="G140" s="115"/>
      <c r="H140" s="21"/>
      <c r="I140" s="21"/>
      <c r="J140" s="21"/>
      <c r="K140" s="21"/>
      <c r="L140" s="21"/>
      <c r="M140" s="21"/>
      <c r="N140" s="21"/>
      <c r="O140" s="21"/>
      <c r="P140" s="18"/>
      <c r="Q140" s="69">
        <f t="shared" si="7"/>
        <v>0</v>
      </c>
      <c r="R140" s="22" t="str">
        <f t="shared" si="6"/>
        <v>Không</v>
      </c>
      <c r="S140" s="22"/>
      <c r="T140" s="22"/>
      <c r="U140" s="17"/>
      <c r="V140" s="17"/>
    </row>
    <row r="141" spans="1:22" s="19" customFormat="1" ht="13.5">
      <c r="A141" s="17">
        <v>135</v>
      </c>
      <c r="B141" s="111"/>
      <c r="C141" s="112"/>
      <c r="D141" s="113"/>
      <c r="E141" s="114"/>
      <c r="F141" s="114"/>
      <c r="G141" s="115"/>
      <c r="H141" s="21"/>
      <c r="I141" s="21"/>
      <c r="J141" s="21"/>
      <c r="K141" s="21"/>
      <c r="L141" s="21"/>
      <c r="M141" s="21"/>
      <c r="N141" s="21"/>
      <c r="O141" s="21"/>
      <c r="P141" s="18"/>
      <c r="Q141" s="69">
        <f t="shared" si="7"/>
        <v>0</v>
      </c>
      <c r="R141" s="22" t="str">
        <f t="shared" si="6"/>
        <v>Không</v>
      </c>
      <c r="S141" s="22"/>
      <c r="T141" s="22"/>
      <c r="U141" s="17"/>
      <c r="V141" s="17"/>
    </row>
    <row r="142" spans="1:22" s="19" customFormat="1" ht="13.5">
      <c r="A142" s="17">
        <v>136</v>
      </c>
      <c r="B142" s="111"/>
      <c r="C142" s="112"/>
      <c r="D142" s="113"/>
      <c r="E142" s="114"/>
      <c r="F142" s="114"/>
      <c r="G142" s="115"/>
      <c r="H142" s="21"/>
      <c r="I142" s="21"/>
      <c r="J142" s="21"/>
      <c r="K142" s="21"/>
      <c r="L142" s="21"/>
      <c r="M142" s="21"/>
      <c r="N142" s="21"/>
      <c r="O142" s="21"/>
      <c r="P142" s="18"/>
      <c r="Q142" s="69">
        <f t="shared" si="7"/>
        <v>0</v>
      </c>
      <c r="R142" s="22" t="str">
        <f t="shared" si="6"/>
        <v>Không</v>
      </c>
      <c r="S142" s="22"/>
      <c r="T142" s="22"/>
      <c r="U142" s="17"/>
      <c r="V142" s="17"/>
    </row>
    <row r="143" spans="1:22" s="19" customFormat="1" ht="13.5">
      <c r="A143" s="17">
        <v>137</v>
      </c>
      <c r="B143" s="111"/>
      <c r="C143" s="112"/>
      <c r="D143" s="113"/>
      <c r="E143" s="114"/>
      <c r="F143" s="114"/>
      <c r="G143" s="115"/>
      <c r="H143" s="21"/>
      <c r="I143" s="21"/>
      <c r="J143" s="21"/>
      <c r="K143" s="21"/>
      <c r="L143" s="21"/>
      <c r="M143" s="21"/>
      <c r="N143" s="21"/>
      <c r="O143" s="21"/>
      <c r="P143" s="18"/>
      <c r="Q143" s="69">
        <f t="shared" si="7"/>
        <v>0</v>
      </c>
      <c r="R143" s="22" t="str">
        <f t="shared" si="6"/>
        <v>Không</v>
      </c>
      <c r="S143" s="22"/>
      <c r="T143" s="22"/>
      <c r="U143" s="17"/>
      <c r="V143" s="17"/>
    </row>
    <row r="144" spans="1:22" s="19" customFormat="1" ht="13.5">
      <c r="A144" s="17">
        <v>138</v>
      </c>
      <c r="B144" s="111"/>
      <c r="C144" s="112"/>
      <c r="D144" s="113"/>
      <c r="E144" s="114"/>
      <c r="F144" s="114"/>
      <c r="G144" s="115"/>
      <c r="H144" s="21"/>
      <c r="I144" s="21"/>
      <c r="J144" s="21"/>
      <c r="K144" s="21"/>
      <c r="L144" s="21"/>
      <c r="M144" s="21"/>
      <c r="N144" s="21"/>
      <c r="O144" s="21"/>
      <c r="P144" s="18"/>
      <c r="Q144" s="69">
        <f t="shared" si="7"/>
        <v>0</v>
      </c>
      <c r="R144" s="22" t="str">
        <f t="shared" si="6"/>
        <v>Không</v>
      </c>
      <c r="S144" s="22"/>
      <c r="T144" s="22"/>
      <c r="U144" s="17"/>
      <c r="V144" s="17"/>
    </row>
    <row r="145" spans="1:22" s="19" customFormat="1" ht="13.5">
      <c r="A145" s="17">
        <v>139</v>
      </c>
      <c r="B145" s="111"/>
      <c r="C145" s="112"/>
      <c r="D145" s="113"/>
      <c r="E145" s="114"/>
      <c r="F145" s="114"/>
      <c r="G145" s="115"/>
      <c r="H145" s="21"/>
      <c r="I145" s="21"/>
      <c r="J145" s="21"/>
      <c r="K145" s="21"/>
      <c r="L145" s="21"/>
      <c r="M145" s="21"/>
      <c r="N145" s="21"/>
      <c r="O145" s="21"/>
      <c r="P145" s="18"/>
      <c r="Q145" s="69">
        <f t="shared" si="7"/>
        <v>0</v>
      </c>
      <c r="R145" s="22" t="str">
        <f t="shared" si="6"/>
        <v>Không</v>
      </c>
      <c r="S145" s="22"/>
      <c r="T145" s="22"/>
      <c r="U145" s="17"/>
      <c r="V145" s="17"/>
    </row>
    <row r="146" spans="1:22" s="19" customFormat="1" ht="13.5">
      <c r="A146" s="17">
        <v>140</v>
      </c>
      <c r="B146" s="111"/>
      <c r="C146" s="112"/>
      <c r="D146" s="113"/>
      <c r="E146" s="114"/>
      <c r="F146" s="114"/>
      <c r="G146" s="115"/>
      <c r="H146" s="21"/>
      <c r="I146" s="21"/>
      <c r="J146" s="21"/>
      <c r="K146" s="21"/>
      <c r="L146" s="21"/>
      <c r="M146" s="21"/>
      <c r="N146" s="21"/>
      <c r="O146" s="21"/>
      <c r="P146" s="18"/>
      <c r="Q146" s="69">
        <f t="shared" si="7"/>
        <v>0</v>
      </c>
      <c r="R146" s="22" t="str">
        <f t="shared" si="6"/>
        <v>Không</v>
      </c>
      <c r="S146" s="22"/>
      <c r="T146" s="22"/>
      <c r="U146" s="17"/>
      <c r="V146" s="17"/>
    </row>
    <row r="147" spans="1:22" s="19" customFormat="1" ht="13.5">
      <c r="A147" s="17">
        <v>141</v>
      </c>
      <c r="B147" s="111"/>
      <c r="C147" s="112"/>
      <c r="D147" s="113"/>
      <c r="E147" s="114"/>
      <c r="F147" s="114"/>
      <c r="G147" s="115"/>
      <c r="H147" s="21"/>
      <c r="I147" s="21"/>
      <c r="J147" s="21"/>
      <c r="K147" s="21"/>
      <c r="L147" s="21"/>
      <c r="M147" s="21"/>
      <c r="N147" s="21"/>
      <c r="O147" s="21"/>
      <c r="P147" s="18"/>
      <c r="Q147" s="69">
        <f t="shared" si="7"/>
        <v>0</v>
      </c>
      <c r="R147" s="22" t="str">
        <f t="shared" si="6"/>
        <v>Không</v>
      </c>
      <c r="S147" s="22"/>
      <c r="T147" s="22"/>
      <c r="U147" s="17"/>
      <c r="V147" s="17"/>
    </row>
    <row r="148" spans="1:22" s="19" customFormat="1" ht="13.5">
      <c r="A148" s="17">
        <v>142</v>
      </c>
      <c r="B148" s="111"/>
      <c r="C148" s="112"/>
      <c r="D148" s="113"/>
      <c r="E148" s="114"/>
      <c r="F148" s="114"/>
      <c r="G148" s="115"/>
      <c r="H148" s="21"/>
      <c r="I148" s="21"/>
      <c r="J148" s="21"/>
      <c r="K148" s="21"/>
      <c r="L148" s="21"/>
      <c r="M148" s="21"/>
      <c r="N148" s="21"/>
      <c r="O148" s="21"/>
      <c r="P148" s="18"/>
      <c r="Q148" s="69">
        <f t="shared" si="7"/>
        <v>0</v>
      </c>
      <c r="R148" s="22" t="str">
        <f t="shared" si="6"/>
        <v>Không</v>
      </c>
      <c r="S148" s="22"/>
      <c r="T148" s="22"/>
      <c r="U148" s="17"/>
      <c r="V148" s="17"/>
    </row>
    <row r="149" spans="1:22" s="19" customFormat="1" ht="13.5">
      <c r="A149" s="17">
        <v>143</v>
      </c>
      <c r="B149" s="111"/>
      <c r="C149" s="112"/>
      <c r="D149" s="113"/>
      <c r="E149" s="114"/>
      <c r="F149" s="114"/>
      <c r="G149" s="115"/>
      <c r="H149" s="21"/>
      <c r="I149" s="21"/>
      <c r="J149" s="21"/>
      <c r="K149" s="21"/>
      <c r="L149" s="21"/>
      <c r="M149" s="21"/>
      <c r="N149" s="21"/>
      <c r="O149" s="21"/>
      <c r="P149" s="18"/>
      <c r="Q149" s="69">
        <f t="shared" si="7"/>
        <v>0</v>
      </c>
      <c r="R149" s="22" t="str">
        <f t="shared" si="6"/>
        <v>Không</v>
      </c>
      <c r="S149" s="22"/>
      <c r="T149" s="22"/>
      <c r="U149" s="17"/>
      <c r="V149" s="17"/>
    </row>
    <row r="150" spans="1:22" s="19" customFormat="1" ht="13.5">
      <c r="A150" s="17">
        <v>144</v>
      </c>
      <c r="B150" s="111"/>
      <c r="C150" s="112"/>
      <c r="D150" s="113"/>
      <c r="E150" s="114"/>
      <c r="F150" s="114"/>
      <c r="G150" s="115"/>
      <c r="H150" s="21"/>
      <c r="I150" s="21"/>
      <c r="J150" s="21"/>
      <c r="K150" s="21"/>
      <c r="L150" s="21"/>
      <c r="M150" s="21"/>
      <c r="N150" s="21"/>
      <c r="O150" s="21"/>
      <c r="P150" s="18"/>
      <c r="Q150" s="69">
        <f t="shared" si="7"/>
        <v>0</v>
      </c>
      <c r="R150" s="22" t="str">
        <f t="shared" si="6"/>
        <v>Không</v>
      </c>
      <c r="S150" s="22"/>
      <c r="T150" s="22"/>
      <c r="U150" s="17"/>
      <c r="V150" s="17"/>
    </row>
    <row r="151" spans="1:22" s="19" customFormat="1" ht="13.5">
      <c r="A151" s="17">
        <v>145</v>
      </c>
      <c r="B151" s="111"/>
      <c r="C151" s="112"/>
      <c r="D151" s="113"/>
      <c r="E151" s="114"/>
      <c r="F151" s="114"/>
      <c r="G151" s="115"/>
      <c r="H151" s="21"/>
      <c r="I151" s="21"/>
      <c r="J151" s="21"/>
      <c r="K151" s="21"/>
      <c r="L151" s="21"/>
      <c r="M151" s="21"/>
      <c r="N151" s="21"/>
      <c r="O151" s="21"/>
      <c r="P151" s="18"/>
      <c r="Q151" s="69">
        <f t="shared" si="7"/>
        <v>0</v>
      </c>
      <c r="R151" s="22" t="str">
        <f t="shared" si="6"/>
        <v>Không</v>
      </c>
      <c r="S151" s="22"/>
      <c r="T151" s="22"/>
      <c r="U151" s="17"/>
      <c r="V151" s="17"/>
    </row>
    <row r="152" spans="1:22" s="19" customFormat="1" ht="13.5">
      <c r="A152" s="17">
        <v>146</v>
      </c>
      <c r="B152" s="111"/>
      <c r="C152" s="112"/>
      <c r="D152" s="113"/>
      <c r="E152" s="114"/>
      <c r="F152" s="114"/>
      <c r="G152" s="115"/>
      <c r="H152" s="21"/>
      <c r="I152" s="21"/>
      <c r="J152" s="21"/>
      <c r="K152" s="21"/>
      <c r="L152" s="21"/>
      <c r="M152" s="21"/>
      <c r="N152" s="21"/>
      <c r="O152" s="21"/>
      <c r="P152" s="18"/>
      <c r="Q152" s="69">
        <f t="shared" si="7"/>
        <v>0</v>
      </c>
      <c r="R152" s="22" t="str">
        <f t="shared" si="6"/>
        <v>Không</v>
      </c>
      <c r="S152" s="22"/>
      <c r="T152" s="22"/>
      <c r="U152" s="17"/>
      <c r="V152" s="17"/>
    </row>
    <row r="153" spans="1:22" s="19" customFormat="1" ht="13.5">
      <c r="A153" s="17">
        <v>147</v>
      </c>
      <c r="B153" s="111"/>
      <c r="C153" s="112"/>
      <c r="D153" s="113"/>
      <c r="E153" s="114"/>
      <c r="F153" s="114"/>
      <c r="G153" s="115"/>
      <c r="H153" s="21"/>
      <c r="I153" s="21"/>
      <c r="J153" s="21"/>
      <c r="K153" s="21"/>
      <c r="L153" s="21"/>
      <c r="M153" s="21"/>
      <c r="N153" s="21"/>
      <c r="O153" s="21"/>
      <c r="P153" s="18"/>
      <c r="Q153" s="69">
        <f t="shared" si="7"/>
        <v>0</v>
      </c>
      <c r="R153" s="22" t="str">
        <f t="shared" si="6"/>
        <v>Không</v>
      </c>
      <c r="S153" s="22"/>
      <c r="T153" s="22"/>
      <c r="U153" s="17"/>
      <c r="V153" s="17"/>
    </row>
    <row r="154" spans="1:22" s="19" customFormat="1" ht="13.5">
      <c r="A154" s="17">
        <v>148</v>
      </c>
      <c r="B154" s="111"/>
      <c r="C154" s="112"/>
      <c r="D154" s="113"/>
      <c r="E154" s="114"/>
      <c r="F154" s="114"/>
      <c r="G154" s="115"/>
      <c r="H154" s="21"/>
      <c r="I154" s="21"/>
      <c r="J154" s="21"/>
      <c r="K154" s="21"/>
      <c r="L154" s="21"/>
      <c r="M154" s="21"/>
      <c r="N154" s="21"/>
      <c r="O154" s="21"/>
      <c r="P154" s="18"/>
      <c r="Q154" s="69">
        <f t="shared" si="7"/>
        <v>0</v>
      </c>
      <c r="R154" s="22" t="str">
        <f t="shared" si="6"/>
        <v>Không</v>
      </c>
      <c r="S154" s="22"/>
      <c r="T154" s="22"/>
      <c r="U154" s="17"/>
      <c r="V154" s="17"/>
    </row>
    <row r="155" spans="1:22" s="19" customFormat="1" ht="13.5">
      <c r="A155" s="17">
        <v>149</v>
      </c>
      <c r="B155" s="111"/>
      <c r="C155" s="112"/>
      <c r="D155" s="113"/>
      <c r="E155" s="114"/>
      <c r="F155" s="114"/>
      <c r="G155" s="115"/>
      <c r="H155" s="21"/>
      <c r="I155" s="21"/>
      <c r="J155" s="21"/>
      <c r="K155" s="21"/>
      <c r="L155" s="21"/>
      <c r="M155" s="21"/>
      <c r="N155" s="21"/>
      <c r="O155" s="21"/>
      <c r="P155" s="18"/>
      <c r="Q155" s="69">
        <f t="shared" si="7"/>
        <v>0</v>
      </c>
      <c r="R155" s="22" t="str">
        <f t="shared" si="6"/>
        <v>Không</v>
      </c>
      <c r="S155" s="22"/>
      <c r="T155" s="22"/>
      <c r="U155" s="17"/>
      <c r="V155" s="17"/>
    </row>
    <row r="156" spans="1:22" s="19" customFormat="1" ht="13.5">
      <c r="A156" s="17">
        <v>150</v>
      </c>
      <c r="B156" s="111"/>
      <c r="C156" s="112"/>
      <c r="D156" s="113"/>
      <c r="E156" s="114"/>
      <c r="F156" s="114"/>
      <c r="G156" s="115"/>
      <c r="H156" s="21"/>
      <c r="I156" s="21"/>
      <c r="J156" s="21"/>
      <c r="K156" s="21"/>
      <c r="L156" s="21"/>
      <c r="M156" s="21"/>
      <c r="N156" s="21"/>
      <c r="O156" s="21"/>
      <c r="P156" s="18"/>
      <c r="Q156" s="69">
        <f t="shared" si="7"/>
        <v>0</v>
      </c>
      <c r="R156" s="22" t="str">
        <f t="shared" si="6"/>
        <v>Không</v>
      </c>
      <c r="S156" s="22"/>
      <c r="T156" s="22"/>
      <c r="U156" s="17"/>
      <c r="V156" s="17"/>
    </row>
    <row r="157" spans="1:22" s="19" customFormat="1" ht="13.5">
      <c r="A157" s="17">
        <v>151</v>
      </c>
      <c r="B157" s="111"/>
      <c r="C157" s="112"/>
      <c r="D157" s="113"/>
      <c r="E157" s="114"/>
      <c r="F157" s="114"/>
      <c r="G157" s="115"/>
      <c r="H157" s="21"/>
      <c r="I157" s="21"/>
      <c r="J157" s="21"/>
      <c r="K157" s="21"/>
      <c r="L157" s="21"/>
      <c r="M157" s="21"/>
      <c r="N157" s="21"/>
      <c r="O157" s="21"/>
      <c r="P157" s="18"/>
      <c r="Q157" s="69">
        <f t="shared" si="7"/>
        <v>0</v>
      </c>
      <c r="R157" s="22" t="str">
        <f t="shared" si="6"/>
        <v>Không</v>
      </c>
      <c r="S157" s="22"/>
      <c r="T157" s="22"/>
      <c r="U157" s="17"/>
      <c r="V157" s="17"/>
    </row>
    <row r="158" spans="1:22" s="19" customFormat="1" ht="13.5">
      <c r="A158" s="17">
        <v>152</v>
      </c>
      <c r="B158" s="111"/>
      <c r="C158" s="112"/>
      <c r="D158" s="113"/>
      <c r="E158" s="114"/>
      <c r="F158" s="114"/>
      <c r="G158" s="115"/>
      <c r="H158" s="21"/>
      <c r="I158" s="21"/>
      <c r="J158" s="21"/>
      <c r="K158" s="21"/>
      <c r="L158" s="21"/>
      <c r="M158" s="21"/>
      <c r="N158" s="21"/>
      <c r="O158" s="21"/>
      <c r="P158" s="18"/>
      <c r="Q158" s="69">
        <f t="shared" si="7"/>
        <v>0</v>
      </c>
      <c r="R158" s="22" t="str">
        <f t="shared" si="6"/>
        <v>Không</v>
      </c>
      <c r="S158" s="22"/>
      <c r="T158" s="22"/>
      <c r="U158" s="17"/>
      <c r="V158" s="17"/>
    </row>
    <row r="159" spans="1:22" s="19" customFormat="1" ht="13.5">
      <c r="A159" s="17">
        <v>153</v>
      </c>
      <c r="B159" s="111"/>
      <c r="C159" s="112"/>
      <c r="D159" s="113"/>
      <c r="E159" s="114"/>
      <c r="F159" s="114"/>
      <c r="G159" s="115"/>
      <c r="H159" s="21"/>
      <c r="I159" s="21"/>
      <c r="J159" s="21"/>
      <c r="K159" s="21"/>
      <c r="L159" s="21"/>
      <c r="M159" s="21"/>
      <c r="N159" s="21"/>
      <c r="O159" s="21"/>
      <c r="P159" s="18"/>
      <c r="Q159" s="69">
        <f t="shared" si="7"/>
        <v>0</v>
      </c>
      <c r="R159" s="22" t="str">
        <f t="shared" si="6"/>
        <v>Không</v>
      </c>
      <c r="S159" s="22"/>
      <c r="T159" s="22"/>
      <c r="U159" s="17"/>
      <c r="V159" s="17"/>
    </row>
    <row r="160" spans="1:22" s="19" customFormat="1" ht="13.5">
      <c r="A160" s="17">
        <v>154</v>
      </c>
      <c r="B160" s="111"/>
      <c r="C160" s="112"/>
      <c r="D160" s="113"/>
      <c r="E160" s="114"/>
      <c r="F160" s="114"/>
      <c r="G160" s="115"/>
      <c r="H160" s="21"/>
      <c r="I160" s="21"/>
      <c r="J160" s="21"/>
      <c r="K160" s="21"/>
      <c r="L160" s="21"/>
      <c r="M160" s="21"/>
      <c r="N160" s="21"/>
      <c r="O160" s="21"/>
      <c r="P160" s="18"/>
      <c r="Q160" s="69">
        <f t="shared" si="7"/>
        <v>0</v>
      </c>
      <c r="R160" s="22" t="str">
        <f t="shared" si="6"/>
        <v>Không</v>
      </c>
      <c r="S160" s="22"/>
      <c r="T160" s="22"/>
      <c r="U160" s="17"/>
      <c r="V160" s="17"/>
    </row>
    <row r="161" spans="1:22" s="19" customFormat="1" ht="13.5">
      <c r="A161" s="17">
        <v>155</v>
      </c>
      <c r="B161" s="111"/>
      <c r="C161" s="112"/>
      <c r="D161" s="113"/>
      <c r="E161" s="114"/>
      <c r="F161" s="114"/>
      <c r="G161" s="115"/>
      <c r="H161" s="21"/>
      <c r="I161" s="21"/>
      <c r="J161" s="21"/>
      <c r="K161" s="21"/>
      <c r="L161" s="21"/>
      <c r="M161" s="21"/>
      <c r="N161" s="21"/>
      <c r="O161" s="21"/>
      <c r="P161" s="18"/>
      <c r="Q161" s="69">
        <f t="shared" si="7"/>
        <v>0</v>
      </c>
      <c r="R161" s="22" t="str">
        <f t="shared" si="6"/>
        <v>Không</v>
      </c>
      <c r="S161" s="22"/>
      <c r="T161" s="22"/>
      <c r="U161" s="17"/>
      <c r="V161" s="17"/>
    </row>
    <row r="162" spans="1:22" s="19" customFormat="1" ht="13.5">
      <c r="A162" s="17">
        <v>156</v>
      </c>
      <c r="B162" s="111"/>
      <c r="C162" s="112"/>
      <c r="D162" s="113"/>
      <c r="E162" s="114"/>
      <c r="F162" s="114"/>
      <c r="G162" s="115"/>
      <c r="H162" s="21"/>
      <c r="I162" s="21"/>
      <c r="J162" s="21"/>
      <c r="K162" s="21"/>
      <c r="L162" s="21"/>
      <c r="M162" s="21"/>
      <c r="N162" s="21"/>
      <c r="O162" s="21"/>
      <c r="P162" s="18"/>
      <c r="Q162" s="69">
        <f t="shared" si="7"/>
        <v>0</v>
      </c>
      <c r="R162" s="22" t="str">
        <f t="shared" si="6"/>
        <v>Không</v>
      </c>
      <c r="S162" s="22"/>
      <c r="T162" s="22"/>
      <c r="U162" s="17"/>
      <c r="V162" s="17"/>
    </row>
    <row r="163" spans="1:22" s="19" customFormat="1" ht="13.5">
      <c r="A163" s="17">
        <v>157</v>
      </c>
      <c r="B163" s="111"/>
      <c r="C163" s="112"/>
      <c r="D163" s="113"/>
      <c r="E163" s="114"/>
      <c r="F163" s="114"/>
      <c r="G163" s="115"/>
      <c r="H163" s="21"/>
      <c r="I163" s="21"/>
      <c r="J163" s="21"/>
      <c r="K163" s="21"/>
      <c r="L163" s="21"/>
      <c r="M163" s="21"/>
      <c r="N163" s="21"/>
      <c r="O163" s="21"/>
      <c r="P163" s="18"/>
      <c r="Q163" s="69">
        <f t="shared" si="7"/>
        <v>0</v>
      </c>
      <c r="R163" s="22" t="str">
        <f t="shared" si="6"/>
        <v>Không</v>
      </c>
      <c r="S163" s="22"/>
      <c r="T163" s="22"/>
      <c r="U163" s="17"/>
      <c r="V163" s="17"/>
    </row>
    <row r="164" spans="1:22" s="19" customFormat="1" ht="13.5">
      <c r="A164" s="17">
        <v>158</v>
      </c>
      <c r="B164" s="111"/>
      <c r="C164" s="112"/>
      <c r="D164" s="113"/>
      <c r="E164" s="114"/>
      <c r="F164" s="114"/>
      <c r="G164" s="115"/>
      <c r="H164" s="21"/>
      <c r="I164" s="21"/>
      <c r="J164" s="21"/>
      <c r="K164" s="21"/>
      <c r="L164" s="21"/>
      <c r="M164" s="21"/>
      <c r="N164" s="21"/>
      <c r="O164" s="21"/>
      <c r="P164" s="18"/>
      <c r="Q164" s="69">
        <f t="shared" si="7"/>
        <v>0</v>
      </c>
      <c r="R164" s="22" t="str">
        <f t="shared" si="6"/>
        <v>Không</v>
      </c>
      <c r="S164" s="22"/>
      <c r="T164" s="22"/>
      <c r="U164" s="17"/>
      <c r="V164" s="17"/>
    </row>
    <row r="165" spans="1:22" s="19" customFormat="1" ht="13.5">
      <c r="A165" s="17">
        <v>159</v>
      </c>
      <c r="B165" s="111"/>
      <c r="C165" s="112"/>
      <c r="D165" s="113"/>
      <c r="E165" s="114"/>
      <c r="F165" s="114"/>
      <c r="G165" s="115"/>
      <c r="H165" s="21"/>
      <c r="I165" s="21"/>
      <c r="J165" s="21"/>
      <c r="K165" s="21"/>
      <c r="L165" s="21"/>
      <c r="M165" s="21"/>
      <c r="N165" s="21"/>
      <c r="O165" s="21"/>
      <c r="P165" s="18"/>
      <c r="Q165" s="69">
        <f t="shared" si="7"/>
        <v>0</v>
      </c>
      <c r="R165" s="22" t="str">
        <f t="shared" si="6"/>
        <v>Không</v>
      </c>
      <c r="S165" s="22"/>
      <c r="T165" s="22"/>
      <c r="U165" s="17"/>
      <c r="V165" s="17"/>
    </row>
    <row r="166" spans="1:22" s="19" customFormat="1" ht="13.5">
      <c r="A166" s="17">
        <v>160</v>
      </c>
      <c r="B166" s="111"/>
      <c r="C166" s="112"/>
      <c r="D166" s="113"/>
      <c r="E166" s="114"/>
      <c r="F166" s="114"/>
      <c r="G166" s="115"/>
      <c r="H166" s="21"/>
      <c r="I166" s="21"/>
      <c r="J166" s="21"/>
      <c r="K166" s="21"/>
      <c r="L166" s="21"/>
      <c r="M166" s="21"/>
      <c r="N166" s="21"/>
      <c r="O166" s="21"/>
      <c r="P166" s="18"/>
      <c r="Q166" s="69">
        <f t="shared" si="7"/>
        <v>0</v>
      </c>
      <c r="R166" s="22" t="str">
        <f t="shared" si="6"/>
        <v>Không</v>
      </c>
      <c r="S166" s="22"/>
      <c r="T166" s="22"/>
      <c r="U166" s="17"/>
      <c r="V166" s="17"/>
    </row>
    <row r="167" spans="1:22" s="19" customFormat="1" ht="13.5">
      <c r="A167" s="17">
        <v>161</v>
      </c>
      <c r="B167" s="111"/>
      <c r="C167" s="112"/>
      <c r="D167" s="113"/>
      <c r="E167" s="114"/>
      <c r="F167" s="114"/>
      <c r="G167" s="115"/>
      <c r="H167" s="21"/>
      <c r="I167" s="21"/>
      <c r="J167" s="21"/>
      <c r="K167" s="21"/>
      <c r="L167" s="21"/>
      <c r="M167" s="21"/>
      <c r="N167" s="21"/>
      <c r="O167" s="21"/>
      <c r="P167" s="18"/>
      <c r="Q167" s="69">
        <f t="shared" si="7"/>
        <v>0</v>
      </c>
      <c r="R167" s="22" t="str">
        <f t="shared" si="6"/>
        <v>Không</v>
      </c>
      <c r="S167" s="22"/>
      <c r="T167" s="22"/>
      <c r="U167" s="17"/>
      <c r="V167" s="17"/>
    </row>
    <row r="168" spans="1:22" s="19" customFormat="1" ht="13.5">
      <c r="A168" s="17">
        <v>162</v>
      </c>
      <c r="B168" s="111"/>
      <c r="C168" s="112"/>
      <c r="D168" s="113"/>
      <c r="E168" s="114"/>
      <c r="F168" s="114"/>
      <c r="G168" s="115"/>
      <c r="H168" s="21"/>
      <c r="I168" s="21"/>
      <c r="J168" s="21"/>
      <c r="K168" s="21"/>
      <c r="L168" s="21"/>
      <c r="M168" s="21"/>
      <c r="N168" s="21"/>
      <c r="O168" s="21"/>
      <c r="P168" s="18"/>
      <c r="Q168" s="69">
        <f t="shared" si="7"/>
        <v>0</v>
      </c>
      <c r="R168" s="22" t="str">
        <f t="shared" si="6"/>
        <v>Không</v>
      </c>
      <c r="S168" s="22"/>
      <c r="T168" s="22"/>
      <c r="U168" s="17"/>
      <c r="V168" s="17"/>
    </row>
    <row r="169" spans="1:22" s="19" customFormat="1" ht="13.5">
      <c r="A169" s="17">
        <v>163</v>
      </c>
      <c r="B169" s="111"/>
      <c r="C169" s="112"/>
      <c r="D169" s="113"/>
      <c r="E169" s="114"/>
      <c r="F169" s="114"/>
      <c r="G169" s="115"/>
      <c r="H169" s="21"/>
      <c r="I169" s="21"/>
      <c r="J169" s="21"/>
      <c r="K169" s="21"/>
      <c r="L169" s="21"/>
      <c r="M169" s="21"/>
      <c r="N169" s="21"/>
      <c r="O169" s="21"/>
      <c r="P169" s="18"/>
      <c r="Q169" s="69">
        <f t="shared" si="7"/>
        <v>0</v>
      </c>
      <c r="R169" s="22" t="str">
        <f t="shared" si="6"/>
        <v>Không</v>
      </c>
      <c r="S169" s="22"/>
      <c r="T169" s="22"/>
      <c r="U169" s="17"/>
      <c r="V169" s="17"/>
    </row>
    <row r="170" spans="1:22" s="19" customFormat="1" ht="13.5">
      <c r="A170" s="17">
        <v>164</v>
      </c>
      <c r="B170" s="111"/>
      <c r="C170" s="112"/>
      <c r="D170" s="113"/>
      <c r="E170" s="114"/>
      <c r="F170" s="114"/>
      <c r="G170" s="115"/>
      <c r="H170" s="21"/>
      <c r="I170" s="21"/>
      <c r="J170" s="21"/>
      <c r="K170" s="21"/>
      <c r="L170" s="21"/>
      <c r="M170" s="21"/>
      <c r="N170" s="21"/>
      <c r="O170" s="21"/>
      <c r="P170" s="18"/>
      <c r="Q170" s="69">
        <f t="shared" si="7"/>
        <v>0</v>
      </c>
      <c r="R170" s="22" t="str">
        <f t="shared" si="6"/>
        <v>Không</v>
      </c>
      <c r="S170" s="22"/>
      <c r="T170" s="22"/>
      <c r="U170" s="17"/>
      <c r="V170" s="17"/>
    </row>
    <row r="171" spans="1:22" s="19" customFormat="1" ht="13.5">
      <c r="A171" s="17">
        <v>165</v>
      </c>
      <c r="B171" s="111"/>
      <c r="C171" s="112"/>
      <c r="D171" s="113"/>
      <c r="E171" s="114"/>
      <c r="F171" s="114"/>
      <c r="G171" s="115"/>
      <c r="H171" s="21"/>
      <c r="I171" s="21"/>
      <c r="J171" s="21"/>
      <c r="K171" s="21"/>
      <c r="L171" s="21"/>
      <c r="M171" s="21"/>
      <c r="N171" s="21"/>
      <c r="O171" s="21"/>
      <c r="P171" s="18"/>
      <c r="Q171" s="69">
        <f t="shared" si="7"/>
        <v>0</v>
      </c>
      <c r="R171" s="22" t="str">
        <f t="shared" si="6"/>
        <v>Không</v>
      </c>
      <c r="S171" s="22"/>
      <c r="T171" s="22"/>
      <c r="U171" s="17"/>
      <c r="V171" s="17"/>
    </row>
    <row r="172" spans="1:22" s="19" customFormat="1" ht="13.5">
      <c r="A172" s="17">
        <v>166</v>
      </c>
      <c r="B172" s="111"/>
      <c r="C172" s="112"/>
      <c r="D172" s="113"/>
      <c r="E172" s="114"/>
      <c r="F172" s="114"/>
      <c r="G172" s="115"/>
      <c r="H172" s="21"/>
      <c r="I172" s="21"/>
      <c r="J172" s="21"/>
      <c r="K172" s="21"/>
      <c r="L172" s="21"/>
      <c r="M172" s="21"/>
      <c r="N172" s="21"/>
      <c r="O172" s="21"/>
      <c r="P172" s="18"/>
      <c r="Q172" s="69">
        <f t="shared" si="7"/>
        <v>0</v>
      </c>
      <c r="R172" s="22" t="str">
        <f t="shared" si="6"/>
        <v>Không</v>
      </c>
      <c r="S172" s="22"/>
      <c r="T172" s="22"/>
      <c r="U172" s="17"/>
      <c r="V172" s="17"/>
    </row>
    <row r="173" spans="1:22" s="19" customFormat="1" ht="13.5">
      <c r="A173" s="17">
        <v>167</v>
      </c>
      <c r="B173" s="111"/>
      <c r="C173" s="112"/>
      <c r="D173" s="113"/>
      <c r="E173" s="114"/>
      <c r="F173" s="114"/>
      <c r="G173" s="115"/>
      <c r="H173" s="21"/>
      <c r="I173" s="21"/>
      <c r="J173" s="21"/>
      <c r="K173" s="21"/>
      <c r="L173" s="21"/>
      <c r="M173" s="21"/>
      <c r="N173" s="21"/>
      <c r="O173" s="21"/>
      <c r="P173" s="18"/>
      <c r="Q173" s="69">
        <f t="shared" si="7"/>
        <v>0</v>
      </c>
      <c r="R173" s="22" t="str">
        <f t="shared" si="6"/>
        <v>Không</v>
      </c>
      <c r="S173" s="22"/>
      <c r="T173" s="22"/>
      <c r="U173" s="17"/>
      <c r="V173" s="17"/>
    </row>
    <row r="174" spans="1:22" s="19" customFormat="1" ht="13.5">
      <c r="A174" s="17">
        <v>168</v>
      </c>
      <c r="B174" s="111"/>
      <c r="C174" s="112"/>
      <c r="D174" s="113"/>
      <c r="E174" s="114"/>
      <c r="F174" s="114"/>
      <c r="G174" s="115"/>
      <c r="H174" s="21"/>
      <c r="I174" s="21"/>
      <c r="J174" s="21"/>
      <c r="K174" s="21"/>
      <c r="L174" s="21"/>
      <c r="M174" s="21"/>
      <c r="N174" s="21"/>
      <c r="O174" s="21"/>
      <c r="P174" s="18"/>
      <c r="Q174" s="69">
        <f t="shared" si="7"/>
        <v>0</v>
      </c>
      <c r="R174" s="22" t="str">
        <f t="shared" si="6"/>
        <v>Không</v>
      </c>
      <c r="S174" s="22"/>
      <c r="T174" s="22"/>
      <c r="U174" s="17"/>
      <c r="V174" s="17"/>
    </row>
    <row r="175" spans="1:22" s="19" customFormat="1" ht="13.5">
      <c r="A175" s="17">
        <v>169</v>
      </c>
      <c r="B175" s="111"/>
      <c r="C175" s="112"/>
      <c r="D175" s="113"/>
      <c r="E175" s="114"/>
      <c r="F175" s="114"/>
      <c r="G175" s="115"/>
      <c r="H175" s="21"/>
      <c r="I175" s="21"/>
      <c r="J175" s="21"/>
      <c r="K175" s="21"/>
      <c r="L175" s="21"/>
      <c r="M175" s="21"/>
      <c r="N175" s="21"/>
      <c r="O175" s="21"/>
      <c r="P175" s="18"/>
      <c r="Q175" s="69">
        <f t="shared" si="7"/>
        <v>0</v>
      </c>
      <c r="R175" s="22" t="str">
        <f t="shared" si="6"/>
        <v>Không</v>
      </c>
      <c r="S175" s="22"/>
      <c r="T175" s="22"/>
      <c r="U175" s="17"/>
      <c r="V175" s="17"/>
    </row>
    <row r="176" spans="1:22" s="19" customFormat="1" ht="13.5">
      <c r="A176" s="17">
        <v>170</v>
      </c>
      <c r="B176" s="111"/>
      <c r="C176" s="112"/>
      <c r="D176" s="113"/>
      <c r="E176" s="114"/>
      <c r="F176" s="114"/>
      <c r="G176" s="115"/>
      <c r="H176" s="21"/>
      <c r="I176" s="21"/>
      <c r="J176" s="21"/>
      <c r="K176" s="21"/>
      <c r="L176" s="21"/>
      <c r="M176" s="21"/>
      <c r="N176" s="21"/>
      <c r="O176" s="21"/>
      <c r="P176" s="18"/>
      <c r="Q176" s="69">
        <f t="shared" si="7"/>
        <v>0</v>
      </c>
      <c r="R176" s="22" t="str">
        <f t="shared" si="6"/>
        <v>Không</v>
      </c>
      <c r="S176" s="22"/>
      <c r="T176" s="22"/>
      <c r="U176" s="17"/>
      <c r="V176" s="17"/>
    </row>
    <row r="177" spans="1:22" s="19" customFormat="1" ht="13.5">
      <c r="A177" s="17">
        <v>171</v>
      </c>
      <c r="B177" s="111"/>
      <c r="C177" s="112"/>
      <c r="D177" s="113"/>
      <c r="E177" s="114"/>
      <c r="F177" s="114"/>
      <c r="G177" s="115"/>
      <c r="H177" s="21"/>
      <c r="I177" s="21"/>
      <c r="J177" s="21"/>
      <c r="K177" s="21"/>
      <c r="L177" s="21"/>
      <c r="M177" s="21"/>
      <c r="N177" s="21"/>
      <c r="O177" s="21"/>
      <c r="P177" s="18"/>
      <c r="Q177" s="69">
        <f t="shared" si="7"/>
        <v>0</v>
      </c>
      <c r="R177" s="22" t="str">
        <f t="shared" si="6"/>
        <v>Không</v>
      </c>
      <c r="S177" s="22"/>
      <c r="T177" s="22"/>
      <c r="U177" s="17"/>
      <c r="V177" s="17"/>
    </row>
    <row r="178" spans="1:22" s="19" customFormat="1" ht="13.5">
      <c r="A178" s="17">
        <v>172</v>
      </c>
      <c r="B178" s="111"/>
      <c r="C178" s="112"/>
      <c r="D178" s="113"/>
      <c r="E178" s="114"/>
      <c r="F178" s="114"/>
      <c r="G178" s="115"/>
      <c r="H178" s="21"/>
      <c r="I178" s="21"/>
      <c r="J178" s="21"/>
      <c r="K178" s="21"/>
      <c r="L178" s="21"/>
      <c r="M178" s="21"/>
      <c r="N178" s="21"/>
      <c r="O178" s="21"/>
      <c r="P178" s="18"/>
      <c r="Q178" s="69">
        <f t="shared" si="7"/>
        <v>0</v>
      </c>
      <c r="R178" s="22" t="str">
        <f t="shared" si="6"/>
        <v>Không</v>
      </c>
      <c r="S178" s="22"/>
      <c r="T178" s="22"/>
      <c r="U178" s="17"/>
      <c r="V178" s="17"/>
    </row>
    <row r="179" spans="1:22" s="19" customFormat="1" ht="13.5">
      <c r="A179" s="17">
        <v>173</v>
      </c>
      <c r="B179" s="111"/>
      <c r="C179" s="112"/>
      <c r="D179" s="113"/>
      <c r="E179" s="114"/>
      <c r="F179" s="114"/>
      <c r="G179" s="115"/>
      <c r="H179" s="21"/>
      <c r="I179" s="21"/>
      <c r="J179" s="21"/>
      <c r="K179" s="21"/>
      <c r="L179" s="21"/>
      <c r="M179" s="21"/>
      <c r="N179" s="21"/>
      <c r="O179" s="21"/>
      <c r="P179" s="18"/>
      <c r="Q179" s="69">
        <f t="shared" si="7"/>
        <v>0</v>
      </c>
      <c r="R179" s="22" t="str">
        <f t="shared" si="6"/>
        <v>Không</v>
      </c>
      <c r="S179" s="22"/>
      <c r="T179" s="22"/>
      <c r="U179" s="17"/>
      <c r="V179" s="17"/>
    </row>
    <row r="180" spans="1:22" s="19" customFormat="1" ht="13.5">
      <c r="A180" s="17">
        <v>174</v>
      </c>
      <c r="B180" s="111"/>
      <c r="C180" s="112"/>
      <c r="D180" s="113"/>
      <c r="E180" s="114"/>
      <c r="F180" s="114"/>
      <c r="G180" s="115"/>
      <c r="H180" s="21"/>
      <c r="I180" s="21"/>
      <c r="J180" s="21"/>
      <c r="K180" s="21"/>
      <c r="L180" s="21"/>
      <c r="M180" s="21"/>
      <c r="N180" s="21"/>
      <c r="O180" s="21"/>
      <c r="P180" s="18"/>
      <c r="Q180" s="69">
        <f t="shared" si="7"/>
        <v>0</v>
      </c>
      <c r="R180" s="22" t="str">
        <f t="shared" si="6"/>
        <v>Không</v>
      </c>
      <c r="S180" s="22"/>
      <c r="T180" s="22"/>
      <c r="U180" s="17"/>
      <c r="V180" s="17"/>
    </row>
    <row r="181" spans="1:22" s="19" customFormat="1" ht="13.5">
      <c r="A181" s="17">
        <v>175</v>
      </c>
      <c r="B181" s="111"/>
      <c r="C181" s="112"/>
      <c r="D181" s="113"/>
      <c r="E181" s="114"/>
      <c r="F181" s="114"/>
      <c r="G181" s="115"/>
      <c r="H181" s="21"/>
      <c r="I181" s="21"/>
      <c r="J181" s="21"/>
      <c r="K181" s="21"/>
      <c r="L181" s="21"/>
      <c r="M181" s="21"/>
      <c r="N181" s="21"/>
      <c r="O181" s="21"/>
      <c r="P181" s="18"/>
      <c r="Q181" s="69">
        <f t="shared" si="7"/>
        <v>0</v>
      </c>
      <c r="R181" s="22" t="str">
        <f t="shared" si="6"/>
        <v>Không</v>
      </c>
      <c r="S181" s="22"/>
      <c r="T181" s="22"/>
      <c r="U181" s="17"/>
      <c r="V181" s="17"/>
    </row>
    <row r="182" spans="1:22" s="19" customFormat="1" ht="13.5">
      <c r="A182" s="17">
        <v>176</v>
      </c>
      <c r="B182" s="111"/>
      <c r="C182" s="112"/>
      <c r="D182" s="113"/>
      <c r="E182" s="114"/>
      <c r="F182" s="114"/>
      <c r="G182" s="115"/>
      <c r="H182" s="21"/>
      <c r="I182" s="21"/>
      <c r="J182" s="21"/>
      <c r="K182" s="21"/>
      <c r="L182" s="21"/>
      <c r="M182" s="21"/>
      <c r="N182" s="21"/>
      <c r="O182" s="21"/>
      <c r="P182" s="18"/>
      <c r="Q182" s="69">
        <f t="shared" si="7"/>
        <v>0</v>
      </c>
      <c r="R182" s="22" t="str">
        <f t="shared" si="6"/>
        <v>Không</v>
      </c>
      <c r="S182" s="22"/>
      <c r="T182" s="22"/>
      <c r="U182" s="17"/>
      <c r="V182" s="17"/>
    </row>
    <row r="183" spans="1:22" s="19" customFormat="1" ht="13.5">
      <c r="A183" s="17">
        <v>177</v>
      </c>
      <c r="B183" s="111"/>
      <c r="C183" s="112"/>
      <c r="D183" s="113"/>
      <c r="E183" s="114"/>
      <c r="F183" s="114"/>
      <c r="G183" s="115"/>
      <c r="H183" s="21"/>
      <c r="I183" s="21"/>
      <c r="J183" s="21"/>
      <c r="K183" s="21"/>
      <c r="L183" s="21"/>
      <c r="M183" s="21"/>
      <c r="N183" s="21"/>
      <c r="O183" s="21"/>
      <c r="P183" s="18"/>
      <c r="Q183" s="69">
        <f t="shared" si="7"/>
        <v>0</v>
      </c>
      <c r="R183" s="22" t="str">
        <f t="shared" si="6"/>
        <v>Không</v>
      </c>
      <c r="S183" s="22"/>
      <c r="T183" s="22"/>
      <c r="U183" s="17"/>
      <c r="V183" s="17"/>
    </row>
    <row r="184" spans="1:22" s="19" customFormat="1" ht="13.5">
      <c r="A184" s="17">
        <v>178</v>
      </c>
      <c r="B184" s="111"/>
      <c r="C184" s="112"/>
      <c r="D184" s="113"/>
      <c r="E184" s="114"/>
      <c r="F184" s="114"/>
      <c r="G184" s="115"/>
      <c r="H184" s="21"/>
      <c r="I184" s="21"/>
      <c r="J184" s="21"/>
      <c r="K184" s="21"/>
      <c r="L184" s="21"/>
      <c r="M184" s="21"/>
      <c r="N184" s="21"/>
      <c r="O184" s="21"/>
      <c r="P184" s="18"/>
      <c r="Q184" s="69">
        <f t="shared" si="7"/>
        <v>0</v>
      </c>
      <c r="R184" s="22" t="str">
        <f t="shared" si="6"/>
        <v>Không</v>
      </c>
      <c r="S184" s="22"/>
      <c r="T184" s="22"/>
      <c r="U184" s="17"/>
      <c r="V184" s="17"/>
    </row>
    <row r="185" spans="1:22" s="19" customFormat="1" ht="13.5">
      <c r="A185" s="17">
        <v>179</v>
      </c>
      <c r="B185" s="111"/>
      <c r="C185" s="112"/>
      <c r="D185" s="113"/>
      <c r="E185" s="114"/>
      <c r="F185" s="114"/>
      <c r="G185" s="115"/>
      <c r="H185" s="21"/>
      <c r="I185" s="21"/>
      <c r="J185" s="21"/>
      <c r="K185" s="21"/>
      <c r="L185" s="21"/>
      <c r="M185" s="21"/>
      <c r="N185" s="21"/>
      <c r="O185" s="21"/>
      <c r="P185" s="18"/>
      <c r="Q185" s="69">
        <f t="shared" si="7"/>
        <v>0</v>
      </c>
      <c r="R185" s="22" t="str">
        <f t="shared" si="6"/>
        <v>Không</v>
      </c>
      <c r="S185" s="22"/>
      <c r="T185" s="22"/>
      <c r="U185" s="17"/>
      <c r="V185" s="17"/>
    </row>
    <row r="186" spans="1:22" s="19" customFormat="1" ht="13.5">
      <c r="A186" s="17">
        <v>180</v>
      </c>
      <c r="B186" s="111"/>
      <c r="C186" s="112"/>
      <c r="D186" s="113"/>
      <c r="E186" s="114"/>
      <c r="F186" s="114"/>
      <c r="G186" s="115"/>
      <c r="H186" s="21"/>
      <c r="I186" s="21"/>
      <c r="J186" s="21"/>
      <c r="K186" s="21"/>
      <c r="L186" s="21"/>
      <c r="M186" s="21"/>
      <c r="N186" s="21"/>
      <c r="O186" s="21"/>
      <c r="P186" s="18"/>
      <c r="Q186" s="69">
        <f t="shared" si="7"/>
        <v>0</v>
      </c>
      <c r="R186" s="22" t="str">
        <f t="shared" si="6"/>
        <v>Không</v>
      </c>
      <c r="S186" s="22"/>
      <c r="T186" s="22"/>
      <c r="U186" s="17"/>
      <c r="V186" s="17"/>
    </row>
    <row r="187" spans="1:22" s="19" customFormat="1" ht="13.5">
      <c r="A187" s="17">
        <v>181</v>
      </c>
      <c r="B187" s="111"/>
      <c r="C187" s="112"/>
      <c r="D187" s="113"/>
      <c r="E187" s="114"/>
      <c r="F187" s="114"/>
      <c r="G187" s="115"/>
      <c r="H187" s="21"/>
      <c r="I187" s="21"/>
      <c r="J187" s="21"/>
      <c r="K187" s="21"/>
      <c r="L187" s="21"/>
      <c r="M187" s="21"/>
      <c r="N187" s="21"/>
      <c r="O187" s="21"/>
      <c r="P187" s="18"/>
      <c r="Q187" s="69">
        <f t="shared" si="7"/>
        <v>0</v>
      </c>
      <c r="R187" s="22" t="str">
        <f t="shared" si="6"/>
        <v>Không</v>
      </c>
      <c r="S187" s="22"/>
      <c r="T187" s="22"/>
      <c r="U187" s="17"/>
      <c r="V187" s="17"/>
    </row>
    <row r="188" spans="1:22" s="19" customFormat="1" ht="13.5">
      <c r="A188" s="17">
        <v>182</v>
      </c>
      <c r="B188" s="111"/>
      <c r="C188" s="112"/>
      <c r="D188" s="113"/>
      <c r="E188" s="114"/>
      <c r="F188" s="114"/>
      <c r="G188" s="115"/>
      <c r="H188" s="21"/>
      <c r="I188" s="21"/>
      <c r="J188" s="21"/>
      <c r="K188" s="21"/>
      <c r="L188" s="21"/>
      <c r="M188" s="21"/>
      <c r="N188" s="21"/>
      <c r="O188" s="21"/>
      <c r="P188" s="18"/>
      <c r="Q188" s="69">
        <f t="shared" si="7"/>
        <v>0</v>
      </c>
      <c r="R188" s="22" t="str">
        <f t="shared" si="6"/>
        <v>Không</v>
      </c>
      <c r="S188" s="22"/>
      <c r="T188" s="22"/>
      <c r="U188" s="17"/>
      <c r="V188" s="17"/>
    </row>
    <row r="189" spans="1:22" s="19" customFormat="1" ht="13.5">
      <c r="A189" s="17">
        <v>183</v>
      </c>
      <c r="B189" s="111"/>
      <c r="C189" s="112"/>
      <c r="D189" s="113"/>
      <c r="E189" s="114"/>
      <c r="F189" s="114"/>
      <c r="G189" s="115"/>
      <c r="H189" s="21"/>
      <c r="I189" s="21"/>
      <c r="J189" s="21"/>
      <c r="K189" s="21"/>
      <c r="L189" s="21"/>
      <c r="M189" s="21"/>
      <c r="N189" s="21"/>
      <c r="O189" s="21"/>
      <c r="P189" s="18"/>
      <c r="Q189" s="69">
        <f t="shared" si="7"/>
        <v>0</v>
      </c>
      <c r="R189" s="22" t="str">
        <f t="shared" si="6"/>
        <v>Không</v>
      </c>
      <c r="S189" s="22"/>
      <c r="T189" s="22"/>
      <c r="U189" s="17"/>
      <c r="V189" s="17"/>
    </row>
    <row r="190" spans="1:22" s="19" customFormat="1" ht="13.5">
      <c r="A190" s="17">
        <v>184</v>
      </c>
      <c r="B190" s="111"/>
      <c r="C190" s="112"/>
      <c r="D190" s="113"/>
      <c r="E190" s="114"/>
      <c r="F190" s="114"/>
      <c r="G190" s="115"/>
      <c r="H190" s="21"/>
      <c r="I190" s="21"/>
      <c r="J190" s="21"/>
      <c r="K190" s="21"/>
      <c r="L190" s="21"/>
      <c r="M190" s="21"/>
      <c r="N190" s="21"/>
      <c r="O190" s="21"/>
      <c r="P190" s="18"/>
      <c r="Q190" s="69">
        <f t="shared" si="7"/>
        <v>0</v>
      </c>
      <c r="R190" s="22" t="str">
        <f t="shared" si="6"/>
        <v>Không</v>
      </c>
      <c r="S190" s="22"/>
      <c r="T190" s="22"/>
      <c r="U190" s="17"/>
      <c r="V190" s="17"/>
    </row>
    <row r="191" spans="1:22" s="19" customFormat="1" ht="13.5">
      <c r="A191" s="17">
        <v>185</v>
      </c>
      <c r="B191" s="111"/>
      <c r="C191" s="112"/>
      <c r="D191" s="113"/>
      <c r="E191" s="114"/>
      <c r="F191" s="114"/>
      <c r="G191" s="115"/>
      <c r="H191" s="21"/>
      <c r="I191" s="21"/>
      <c r="J191" s="21"/>
      <c r="K191" s="21"/>
      <c r="L191" s="21"/>
      <c r="M191" s="21"/>
      <c r="N191" s="21"/>
      <c r="O191" s="21"/>
      <c r="P191" s="18"/>
      <c r="Q191" s="69">
        <f t="shared" si="7"/>
        <v>0</v>
      </c>
      <c r="R191" s="22" t="str">
        <f t="shared" si="6"/>
        <v>Không</v>
      </c>
      <c r="S191" s="22"/>
      <c r="T191" s="22"/>
      <c r="U191" s="17"/>
      <c r="V191" s="17"/>
    </row>
    <row r="192" spans="1:22" s="19" customFormat="1" ht="13.5">
      <c r="A192" s="17">
        <v>186</v>
      </c>
      <c r="B192" s="111"/>
      <c r="C192" s="112"/>
      <c r="D192" s="113"/>
      <c r="E192" s="114"/>
      <c r="F192" s="114"/>
      <c r="G192" s="115"/>
      <c r="H192" s="21"/>
      <c r="I192" s="21"/>
      <c r="J192" s="21"/>
      <c r="K192" s="21"/>
      <c r="L192" s="21"/>
      <c r="M192" s="21"/>
      <c r="N192" s="21"/>
      <c r="O192" s="21"/>
      <c r="P192" s="18"/>
      <c r="Q192" s="69">
        <f t="shared" si="7"/>
        <v>0</v>
      </c>
      <c r="R192" s="22" t="str">
        <f t="shared" si="6"/>
        <v>Không</v>
      </c>
      <c r="S192" s="22"/>
      <c r="T192" s="22"/>
      <c r="U192" s="17"/>
      <c r="V192" s="17"/>
    </row>
    <row r="193" spans="1:22" s="19" customFormat="1" ht="13.5">
      <c r="A193" s="17">
        <v>187</v>
      </c>
      <c r="B193" s="111"/>
      <c r="C193" s="112"/>
      <c r="D193" s="113"/>
      <c r="E193" s="114"/>
      <c r="F193" s="114"/>
      <c r="G193" s="115"/>
      <c r="H193" s="21"/>
      <c r="I193" s="21"/>
      <c r="J193" s="21"/>
      <c r="K193" s="21"/>
      <c r="L193" s="21"/>
      <c r="M193" s="21"/>
      <c r="N193" s="21"/>
      <c r="O193" s="21"/>
      <c r="P193" s="18"/>
      <c r="Q193" s="69">
        <f t="shared" si="7"/>
        <v>0</v>
      </c>
      <c r="R193" s="22" t="str">
        <f t="shared" si="6"/>
        <v>Không</v>
      </c>
      <c r="S193" s="22"/>
      <c r="T193" s="22"/>
      <c r="U193" s="17"/>
      <c r="V193" s="17"/>
    </row>
    <row r="194" spans="1:22" s="19" customFormat="1" ht="13.5">
      <c r="A194" s="17">
        <v>188</v>
      </c>
      <c r="B194" s="111"/>
      <c r="C194" s="112"/>
      <c r="D194" s="113"/>
      <c r="E194" s="114"/>
      <c r="F194" s="114"/>
      <c r="G194" s="115"/>
      <c r="H194" s="21"/>
      <c r="I194" s="21"/>
      <c r="J194" s="21"/>
      <c r="K194" s="21"/>
      <c r="L194" s="21"/>
      <c r="M194" s="21"/>
      <c r="N194" s="21"/>
      <c r="O194" s="21"/>
      <c r="P194" s="18"/>
      <c r="Q194" s="69">
        <f t="shared" si="7"/>
        <v>0</v>
      </c>
      <c r="R194" s="22" t="str">
        <f t="shared" si="6"/>
        <v>Không</v>
      </c>
      <c r="S194" s="22"/>
      <c r="T194" s="22"/>
      <c r="U194" s="17"/>
      <c r="V194" s="17"/>
    </row>
    <row r="195" spans="1:22" s="19" customFormat="1" ht="13.5">
      <c r="A195" s="17">
        <v>189</v>
      </c>
      <c r="B195" s="111"/>
      <c r="C195" s="112"/>
      <c r="D195" s="113"/>
      <c r="E195" s="114"/>
      <c r="F195" s="114"/>
      <c r="G195" s="115"/>
      <c r="H195" s="21"/>
      <c r="I195" s="21"/>
      <c r="J195" s="21"/>
      <c r="K195" s="21"/>
      <c r="L195" s="21"/>
      <c r="M195" s="21"/>
      <c r="N195" s="21"/>
      <c r="O195" s="21"/>
      <c r="P195" s="18"/>
      <c r="Q195" s="69">
        <f t="shared" si="7"/>
        <v>0</v>
      </c>
      <c r="R195" s="22" t="str">
        <f t="shared" si="6"/>
        <v>Không</v>
      </c>
      <c r="S195" s="22"/>
      <c r="T195" s="22"/>
      <c r="U195" s="17"/>
      <c r="V195" s="17"/>
    </row>
    <row r="196" spans="1:22" s="19" customFormat="1" ht="13.5">
      <c r="A196" s="17">
        <v>190</v>
      </c>
      <c r="B196" s="111"/>
      <c r="C196" s="112"/>
      <c r="D196" s="113"/>
      <c r="E196" s="114"/>
      <c r="F196" s="114"/>
      <c r="G196" s="115"/>
      <c r="H196" s="21"/>
      <c r="I196" s="21"/>
      <c r="J196" s="21"/>
      <c r="K196" s="21"/>
      <c r="L196" s="21"/>
      <c r="M196" s="21"/>
      <c r="N196" s="21"/>
      <c r="O196" s="21"/>
      <c r="P196" s="18"/>
      <c r="Q196" s="69">
        <f t="shared" si="7"/>
        <v>0</v>
      </c>
      <c r="R196" s="22" t="str">
        <f t="shared" si="6"/>
        <v>Không</v>
      </c>
      <c r="S196" s="22"/>
      <c r="T196" s="22"/>
      <c r="U196" s="17"/>
      <c r="V196" s="17"/>
    </row>
    <row r="197" spans="1:22" s="19" customFormat="1" ht="13.5">
      <c r="A197" s="17">
        <v>191</v>
      </c>
      <c r="B197" s="111"/>
      <c r="C197" s="112"/>
      <c r="D197" s="113"/>
      <c r="E197" s="114"/>
      <c r="F197" s="114"/>
      <c r="G197" s="115"/>
      <c r="H197" s="21"/>
      <c r="I197" s="21"/>
      <c r="J197" s="21"/>
      <c r="K197" s="21"/>
      <c r="L197" s="21"/>
      <c r="M197" s="21"/>
      <c r="N197" s="21"/>
      <c r="O197" s="21"/>
      <c r="P197" s="18"/>
      <c r="Q197" s="69">
        <f t="shared" si="7"/>
        <v>0</v>
      </c>
      <c r="R197" s="22" t="str">
        <f t="shared" si="6"/>
        <v>Không</v>
      </c>
      <c r="S197" s="22"/>
      <c r="T197" s="22"/>
      <c r="U197" s="17"/>
      <c r="V197" s="17"/>
    </row>
    <row r="198" spans="1:22" s="19" customFormat="1" ht="13.5">
      <c r="A198" s="17">
        <v>192</v>
      </c>
      <c r="B198" s="111"/>
      <c r="C198" s="112"/>
      <c r="D198" s="113"/>
      <c r="E198" s="114"/>
      <c r="F198" s="114"/>
      <c r="G198" s="115"/>
      <c r="H198" s="21"/>
      <c r="I198" s="21"/>
      <c r="J198" s="21"/>
      <c r="K198" s="21"/>
      <c r="L198" s="21"/>
      <c r="M198" s="21"/>
      <c r="N198" s="21"/>
      <c r="O198" s="21"/>
      <c r="P198" s="18"/>
      <c r="Q198" s="69">
        <f t="shared" si="7"/>
        <v>0</v>
      </c>
      <c r="R198" s="22" t="str">
        <f t="shared" si="6"/>
        <v>Không</v>
      </c>
      <c r="S198" s="22"/>
      <c r="T198" s="22"/>
      <c r="U198" s="17"/>
      <c r="V198" s="17"/>
    </row>
    <row r="199" spans="1:22" s="19" customFormat="1" ht="13.5">
      <c r="A199" s="17">
        <v>193</v>
      </c>
      <c r="B199" s="111"/>
      <c r="C199" s="112"/>
      <c r="D199" s="113"/>
      <c r="E199" s="114"/>
      <c r="F199" s="114"/>
      <c r="G199" s="115"/>
      <c r="H199" s="21"/>
      <c r="I199" s="21"/>
      <c r="J199" s="21"/>
      <c r="K199" s="21"/>
      <c r="L199" s="21"/>
      <c r="M199" s="21"/>
      <c r="N199" s="21"/>
      <c r="O199" s="21"/>
      <c r="P199" s="18"/>
      <c r="Q199" s="69">
        <f t="shared" si="7"/>
        <v>0</v>
      </c>
      <c r="R199" s="22" t="str">
        <f t="shared" ref="R199:R262" si="8">VLOOKUP(Q199,$U:$V,2,0)</f>
        <v>Không</v>
      </c>
      <c r="S199" s="22"/>
      <c r="T199" s="22"/>
      <c r="U199" s="17"/>
      <c r="V199" s="17"/>
    </row>
    <row r="200" spans="1:22" s="19" customFormat="1" ht="13.5">
      <c r="A200" s="17">
        <v>194</v>
      </c>
      <c r="B200" s="111"/>
      <c r="C200" s="112"/>
      <c r="D200" s="113"/>
      <c r="E200" s="114"/>
      <c r="F200" s="114"/>
      <c r="G200" s="115"/>
      <c r="H200" s="21"/>
      <c r="I200" s="21"/>
      <c r="J200" s="21"/>
      <c r="K200" s="21"/>
      <c r="L200" s="21"/>
      <c r="M200" s="21"/>
      <c r="N200" s="21"/>
      <c r="O200" s="21"/>
      <c r="P200" s="18"/>
      <c r="Q200" s="69">
        <f t="shared" ref="Q200:Q263" si="9">IF(OR(ISNUMBER(P200)=FALSE,$Q$6&lt;&gt;100%,P200&lt;1),0,ROUND(SUMPRODUCT($H$6:$P$6,H200:P200),1))</f>
        <v>0</v>
      </c>
      <c r="R200" s="22" t="str">
        <f t="shared" si="8"/>
        <v>Không</v>
      </c>
      <c r="S200" s="22"/>
      <c r="T200" s="22"/>
      <c r="U200" s="17"/>
      <c r="V200" s="17"/>
    </row>
    <row r="201" spans="1:22" s="19" customFormat="1" ht="13.5">
      <c r="A201" s="17">
        <v>195</v>
      </c>
      <c r="B201" s="111"/>
      <c r="C201" s="112"/>
      <c r="D201" s="113"/>
      <c r="E201" s="114"/>
      <c r="F201" s="114"/>
      <c r="G201" s="115"/>
      <c r="H201" s="21"/>
      <c r="I201" s="21"/>
      <c r="J201" s="21"/>
      <c r="K201" s="21"/>
      <c r="L201" s="21"/>
      <c r="M201" s="21"/>
      <c r="N201" s="21"/>
      <c r="O201" s="21"/>
      <c r="P201" s="18"/>
      <c r="Q201" s="69">
        <f t="shared" si="9"/>
        <v>0</v>
      </c>
      <c r="R201" s="22" t="str">
        <f t="shared" si="8"/>
        <v>Không</v>
      </c>
      <c r="S201" s="22"/>
      <c r="T201" s="22"/>
      <c r="U201" s="17"/>
      <c r="V201" s="17"/>
    </row>
    <row r="202" spans="1:22" s="19" customFormat="1" ht="13.5">
      <c r="A202" s="17">
        <v>196</v>
      </c>
      <c r="B202" s="111"/>
      <c r="C202" s="112"/>
      <c r="D202" s="113"/>
      <c r="E202" s="114"/>
      <c r="F202" s="114"/>
      <c r="G202" s="115"/>
      <c r="H202" s="21"/>
      <c r="I202" s="21"/>
      <c r="J202" s="21"/>
      <c r="K202" s="21"/>
      <c r="L202" s="21"/>
      <c r="M202" s="21"/>
      <c r="N202" s="21"/>
      <c r="O202" s="21"/>
      <c r="P202" s="18"/>
      <c r="Q202" s="69">
        <f t="shared" si="9"/>
        <v>0</v>
      </c>
      <c r="R202" s="22" t="str">
        <f t="shared" si="8"/>
        <v>Không</v>
      </c>
      <c r="S202" s="22"/>
      <c r="T202" s="22"/>
      <c r="U202" s="17"/>
      <c r="V202" s="17"/>
    </row>
    <row r="203" spans="1:22" s="19" customFormat="1" ht="13.5">
      <c r="A203" s="17">
        <v>197</v>
      </c>
      <c r="B203" s="111"/>
      <c r="C203" s="112"/>
      <c r="D203" s="113"/>
      <c r="E203" s="114"/>
      <c r="F203" s="114"/>
      <c r="G203" s="115"/>
      <c r="H203" s="21"/>
      <c r="I203" s="21"/>
      <c r="J203" s="21"/>
      <c r="K203" s="21"/>
      <c r="L203" s="21"/>
      <c r="M203" s="21"/>
      <c r="N203" s="21"/>
      <c r="O203" s="21"/>
      <c r="P203" s="18"/>
      <c r="Q203" s="69">
        <f t="shared" si="9"/>
        <v>0</v>
      </c>
      <c r="R203" s="22" t="str">
        <f t="shared" si="8"/>
        <v>Không</v>
      </c>
      <c r="S203" s="22"/>
      <c r="T203" s="22"/>
      <c r="U203" s="17"/>
      <c r="V203" s="17"/>
    </row>
    <row r="204" spans="1:22" s="19" customFormat="1" ht="13.5">
      <c r="A204" s="17">
        <v>198</v>
      </c>
      <c r="B204" s="111"/>
      <c r="C204" s="112"/>
      <c r="D204" s="113"/>
      <c r="E204" s="114"/>
      <c r="F204" s="114"/>
      <c r="G204" s="115"/>
      <c r="H204" s="21"/>
      <c r="I204" s="21"/>
      <c r="J204" s="21"/>
      <c r="K204" s="21"/>
      <c r="L204" s="21"/>
      <c r="M204" s="21"/>
      <c r="N204" s="21"/>
      <c r="O204" s="21"/>
      <c r="P204" s="18"/>
      <c r="Q204" s="69">
        <f t="shared" si="9"/>
        <v>0</v>
      </c>
      <c r="R204" s="22" t="str">
        <f t="shared" si="8"/>
        <v>Không</v>
      </c>
      <c r="S204" s="22"/>
      <c r="T204" s="22"/>
      <c r="U204" s="17"/>
      <c r="V204" s="17"/>
    </row>
    <row r="205" spans="1:22" s="19" customFormat="1" ht="13.5">
      <c r="A205" s="17">
        <v>199</v>
      </c>
      <c r="B205" s="111"/>
      <c r="C205" s="112"/>
      <c r="D205" s="113"/>
      <c r="E205" s="114"/>
      <c r="F205" s="114"/>
      <c r="G205" s="115"/>
      <c r="H205" s="21"/>
      <c r="I205" s="21"/>
      <c r="J205" s="21"/>
      <c r="K205" s="21"/>
      <c r="L205" s="21"/>
      <c r="M205" s="21"/>
      <c r="N205" s="21"/>
      <c r="O205" s="21"/>
      <c r="P205" s="18"/>
      <c r="Q205" s="69">
        <f t="shared" si="9"/>
        <v>0</v>
      </c>
      <c r="R205" s="22" t="str">
        <f t="shared" si="8"/>
        <v>Không</v>
      </c>
      <c r="S205" s="22"/>
      <c r="T205" s="22"/>
      <c r="U205" s="17"/>
      <c r="V205" s="17"/>
    </row>
    <row r="206" spans="1:22" s="19" customFormat="1" ht="13.5">
      <c r="A206" s="17">
        <v>200</v>
      </c>
      <c r="B206" s="111"/>
      <c r="C206" s="112"/>
      <c r="D206" s="113"/>
      <c r="E206" s="114"/>
      <c r="F206" s="114"/>
      <c r="G206" s="115"/>
      <c r="H206" s="21"/>
      <c r="I206" s="21"/>
      <c r="J206" s="21"/>
      <c r="K206" s="21"/>
      <c r="L206" s="21"/>
      <c r="M206" s="21"/>
      <c r="N206" s="21"/>
      <c r="O206" s="21"/>
      <c r="P206" s="18"/>
      <c r="Q206" s="69">
        <f t="shared" si="9"/>
        <v>0</v>
      </c>
      <c r="R206" s="22" t="str">
        <f t="shared" si="8"/>
        <v>Không</v>
      </c>
      <c r="S206" s="22"/>
      <c r="T206" s="22"/>
      <c r="U206" s="17"/>
      <c r="V206" s="17"/>
    </row>
    <row r="207" spans="1:22" s="19" customFormat="1" ht="13.5">
      <c r="A207" s="17">
        <v>201</v>
      </c>
      <c r="B207" s="111"/>
      <c r="C207" s="112"/>
      <c r="D207" s="113"/>
      <c r="E207" s="114"/>
      <c r="F207" s="114"/>
      <c r="G207" s="115"/>
      <c r="H207" s="21"/>
      <c r="I207" s="21"/>
      <c r="J207" s="21"/>
      <c r="K207" s="21"/>
      <c r="L207" s="21"/>
      <c r="M207" s="21"/>
      <c r="N207" s="21"/>
      <c r="O207" s="21"/>
      <c r="P207" s="18"/>
      <c r="Q207" s="69">
        <f t="shared" si="9"/>
        <v>0</v>
      </c>
      <c r="R207" s="22" t="str">
        <f t="shared" si="8"/>
        <v>Không</v>
      </c>
      <c r="S207" s="22"/>
      <c r="T207" s="22"/>
      <c r="U207" s="17"/>
      <c r="V207" s="17"/>
    </row>
    <row r="208" spans="1:22" s="19" customFormat="1" ht="13.5">
      <c r="A208" s="17">
        <v>202</v>
      </c>
      <c r="B208" s="111"/>
      <c r="C208" s="112"/>
      <c r="D208" s="113"/>
      <c r="E208" s="114"/>
      <c r="F208" s="114"/>
      <c r="G208" s="115"/>
      <c r="H208" s="21"/>
      <c r="I208" s="21"/>
      <c r="J208" s="21"/>
      <c r="K208" s="21"/>
      <c r="L208" s="21"/>
      <c r="M208" s="21"/>
      <c r="N208" s="21"/>
      <c r="O208" s="21"/>
      <c r="P208" s="18"/>
      <c r="Q208" s="69">
        <f t="shared" si="9"/>
        <v>0</v>
      </c>
      <c r="R208" s="22" t="str">
        <f t="shared" si="8"/>
        <v>Không</v>
      </c>
      <c r="S208" s="22"/>
      <c r="T208" s="22"/>
      <c r="U208" s="17"/>
      <c r="V208" s="17"/>
    </row>
    <row r="209" spans="1:22" s="19" customFormat="1" ht="13.5">
      <c r="A209" s="17">
        <v>203</v>
      </c>
      <c r="B209" s="111"/>
      <c r="C209" s="112"/>
      <c r="D209" s="113"/>
      <c r="E209" s="114"/>
      <c r="F209" s="114"/>
      <c r="G209" s="115"/>
      <c r="H209" s="21"/>
      <c r="I209" s="21"/>
      <c r="J209" s="21"/>
      <c r="K209" s="21"/>
      <c r="L209" s="21"/>
      <c r="M209" s="21"/>
      <c r="N209" s="21"/>
      <c r="O209" s="21"/>
      <c r="P209" s="18"/>
      <c r="Q209" s="69">
        <f t="shared" si="9"/>
        <v>0</v>
      </c>
      <c r="R209" s="22" t="str">
        <f t="shared" si="8"/>
        <v>Không</v>
      </c>
      <c r="S209" s="22"/>
      <c r="T209" s="22"/>
      <c r="U209" s="17"/>
      <c r="V209" s="17"/>
    </row>
    <row r="210" spans="1:22" s="19" customFormat="1" ht="13.5">
      <c r="A210" s="17">
        <v>204</v>
      </c>
      <c r="B210" s="111"/>
      <c r="C210" s="112"/>
      <c r="D210" s="113"/>
      <c r="E210" s="114"/>
      <c r="F210" s="114"/>
      <c r="G210" s="115"/>
      <c r="H210" s="21"/>
      <c r="I210" s="21"/>
      <c r="J210" s="21"/>
      <c r="K210" s="21"/>
      <c r="L210" s="21"/>
      <c r="M210" s="21"/>
      <c r="N210" s="21"/>
      <c r="O210" s="21"/>
      <c r="P210" s="18"/>
      <c r="Q210" s="69">
        <f t="shared" si="9"/>
        <v>0</v>
      </c>
      <c r="R210" s="22" t="str">
        <f t="shared" si="8"/>
        <v>Không</v>
      </c>
      <c r="S210" s="22"/>
      <c r="T210" s="22"/>
      <c r="U210" s="17"/>
      <c r="V210" s="17"/>
    </row>
    <row r="211" spans="1:22" s="19" customFormat="1" ht="13.5">
      <c r="A211" s="17">
        <v>205</v>
      </c>
      <c r="B211" s="111"/>
      <c r="C211" s="112"/>
      <c r="D211" s="113"/>
      <c r="E211" s="114"/>
      <c r="F211" s="114"/>
      <c r="G211" s="115"/>
      <c r="H211" s="21"/>
      <c r="I211" s="21"/>
      <c r="J211" s="21"/>
      <c r="K211" s="21"/>
      <c r="L211" s="21"/>
      <c r="M211" s="21"/>
      <c r="N211" s="21"/>
      <c r="O211" s="21"/>
      <c r="P211" s="18"/>
      <c r="Q211" s="69">
        <f t="shared" si="9"/>
        <v>0</v>
      </c>
      <c r="R211" s="22" t="str">
        <f t="shared" si="8"/>
        <v>Không</v>
      </c>
      <c r="S211" s="22"/>
      <c r="T211" s="22"/>
      <c r="U211" s="17"/>
      <c r="V211" s="17"/>
    </row>
    <row r="212" spans="1:22" s="19" customFormat="1" ht="13.5">
      <c r="A212" s="17">
        <v>206</v>
      </c>
      <c r="B212" s="111"/>
      <c r="C212" s="112"/>
      <c r="D212" s="113"/>
      <c r="E212" s="114"/>
      <c r="F212" s="114"/>
      <c r="G212" s="115"/>
      <c r="H212" s="21"/>
      <c r="I212" s="21"/>
      <c r="J212" s="21"/>
      <c r="K212" s="21"/>
      <c r="L212" s="21"/>
      <c r="M212" s="21"/>
      <c r="N212" s="21"/>
      <c r="O212" s="21"/>
      <c r="P212" s="18"/>
      <c r="Q212" s="69">
        <f t="shared" si="9"/>
        <v>0</v>
      </c>
      <c r="R212" s="22" t="str">
        <f t="shared" si="8"/>
        <v>Không</v>
      </c>
      <c r="S212" s="22"/>
      <c r="T212" s="22"/>
      <c r="U212" s="17"/>
      <c r="V212" s="17"/>
    </row>
    <row r="213" spans="1:22" s="19" customFormat="1" ht="13.5">
      <c r="A213" s="17">
        <v>207</v>
      </c>
      <c r="B213" s="111"/>
      <c r="C213" s="112"/>
      <c r="D213" s="113"/>
      <c r="E213" s="114"/>
      <c r="F213" s="114"/>
      <c r="G213" s="115"/>
      <c r="H213" s="21"/>
      <c r="I213" s="21"/>
      <c r="J213" s="21"/>
      <c r="K213" s="21"/>
      <c r="L213" s="21"/>
      <c r="M213" s="21"/>
      <c r="N213" s="21"/>
      <c r="O213" s="21"/>
      <c r="P213" s="18"/>
      <c r="Q213" s="69">
        <f t="shared" si="9"/>
        <v>0</v>
      </c>
      <c r="R213" s="22" t="str">
        <f t="shared" si="8"/>
        <v>Không</v>
      </c>
      <c r="S213" s="22"/>
      <c r="T213" s="22"/>
      <c r="U213" s="17"/>
      <c r="V213" s="17"/>
    </row>
    <row r="214" spans="1:22" s="19" customFormat="1" ht="13.5">
      <c r="A214" s="17">
        <v>208</v>
      </c>
      <c r="B214" s="111"/>
      <c r="C214" s="112"/>
      <c r="D214" s="113"/>
      <c r="E214" s="114"/>
      <c r="F214" s="114"/>
      <c r="G214" s="115"/>
      <c r="H214" s="21"/>
      <c r="I214" s="21"/>
      <c r="J214" s="21"/>
      <c r="K214" s="21"/>
      <c r="L214" s="21"/>
      <c r="M214" s="21"/>
      <c r="N214" s="21"/>
      <c r="O214" s="21"/>
      <c r="P214" s="18"/>
      <c r="Q214" s="69">
        <f t="shared" si="9"/>
        <v>0</v>
      </c>
      <c r="R214" s="22" t="str">
        <f t="shared" si="8"/>
        <v>Không</v>
      </c>
      <c r="S214" s="22"/>
      <c r="T214" s="22"/>
      <c r="U214" s="17"/>
      <c r="V214" s="17"/>
    </row>
    <row r="215" spans="1:22" s="19" customFormat="1" ht="13.5">
      <c r="A215" s="17">
        <v>209</v>
      </c>
      <c r="B215" s="111"/>
      <c r="C215" s="112"/>
      <c r="D215" s="113"/>
      <c r="E215" s="114"/>
      <c r="F215" s="114"/>
      <c r="G215" s="115"/>
      <c r="H215" s="21"/>
      <c r="I215" s="21"/>
      <c r="J215" s="21"/>
      <c r="K215" s="21"/>
      <c r="L215" s="21"/>
      <c r="M215" s="21"/>
      <c r="N215" s="21"/>
      <c r="O215" s="21"/>
      <c r="P215" s="18"/>
      <c r="Q215" s="69">
        <f t="shared" si="9"/>
        <v>0</v>
      </c>
      <c r="R215" s="22" t="str">
        <f t="shared" si="8"/>
        <v>Không</v>
      </c>
      <c r="S215" s="22"/>
      <c r="T215" s="22"/>
      <c r="U215" s="17"/>
      <c r="V215" s="17"/>
    </row>
    <row r="216" spans="1:22" s="19" customFormat="1" ht="13.5">
      <c r="A216" s="17">
        <v>210</v>
      </c>
      <c r="B216" s="111"/>
      <c r="C216" s="112"/>
      <c r="D216" s="113"/>
      <c r="E216" s="114"/>
      <c r="F216" s="114"/>
      <c r="G216" s="115"/>
      <c r="H216" s="21"/>
      <c r="I216" s="21"/>
      <c r="J216" s="21"/>
      <c r="K216" s="21"/>
      <c r="L216" s="21"/>
      <c r="M216" s="21"/>
      <c r="N216" s="21"/>
      <c r="O216" s="21"/>
      <c r="P216" s="18"/>
      <c r="Q216" s="69">
        <f t="shared" si="9"/>
        <v>0</v>
      </c>
      <c r="R216" s="22" t="str">
        <f t="shared" si="8"/>
        <v>Không</v>
      </c>
      <c r="S216" s="22"/>
      <c r="T216" s="22"/>
      <c r="U216" s="17"/>
      <c r="V216" s="17"/>
    </row>
    <row r="217" spans="1:22" s="19" customFormat="1" ht="13.5">
      <c r="A217" s="17">
        <v>211</v>
      </c>
      <c r="B217" s="111"/>
      <c r="C217" s="112"/>
      <c r="D217" s="113"/>
      <c r="E217" s="114"/>
      <c r="F217" s="114"/>
      <c r="G217" s="115"/>
      <c r="H217" s="21"/>
      <c r="I217" s="21"/>
      <c r="J217" s="21"/>
      <c r="K217" s="21"/>
      <c r="L217" s="21"/>
      <c r="M217" s="21"/>
      <c r="N217" s="21"/>
      <c r="O217" s="21"/>
      <c r="P217" s="18"/>
      <c r="Q217" s="69">
        <f t="shared" si="9"/>
        <v>0</v>
      </c>
      <c r="R217" s="22" t="str">
        <f t="shared" si="8"/>
        <v>Không</v>
      </c>
      <c r="S217" s="22"/>
      <c r="T217" s="22"/>
      <c r="U217" s="17"/>
      <c r="V217" s="17"/>
    </row>
    <row r="218" spans="1:22" s="19" customFormat="1" ht="13.5">
      <c r="A218" s="17">
        <v>212</v>
      </c>
      <c r="B218" s="111"/>
      <c r="C218" s="112"/>
      <c r="D218" s="113"/>
      <c r="E218" s="114"/>
      <c r="F218" s="114"/>
      <c r="G218" s="115"/>
      <c r="H218" s="21"/>
      <c r="I218" s="21"/>
      <c r="J218" s="21"/>
      <c r="K218" s="21"/>
      <c r="L218" s="21"/>
      <c r="M218" s="21"/>
      <c r="N218" s="21"/>
      <c r="O218" s="21"/>
      <c r="P218" s="18"/>
      <c r="Q218" s="69">
        <f t="shared" si="9"/>
        <v>0</v>
      </c>
      <c r="R218" s="22" t="str">
        <f t="shared" si="8"/>
        <v>Không</v>
      </c>
      <c r="S218" s="22"/>
      <c r="T218" s="22"/>
      <c r="U218" s="17"/>
      <c r="V218" s="17"/>
    </row>
    <row r="219" spans="1:22" s="19" customFormat="1" ht="13.5">
      <c r="A219" s="17">
        <v>213</v>
      </c>
      <c r="B219" s="111"/>
      <c r="C219" s="112"/>
      <c r="D219" s="113"/>
      <c r="E219" s="114"/>
      <c r="F219" s="114"/>
      <c r="G219" s="115"/>
      <c r="H219" s="21"/>
      <c r="I219" s="21"/>
      <c r="J219" s="21"/>
      <c r="K219" s="21"/>
      <c r="L219" s="21"/>
      <c r="M219" s="21"/>
      <c r="N219" s="21"/>
      <c r="O219" s="21"/>
      <c r="P219" s="18"/>
      <c r="Q219" s="69">
        <f t="shared" si="9"/>
        <v>0</v>
      </c>
      <c r="R219" s="22" t="str">
        <f t="shared" si="8"/>
        <v>Không</v>
      </c>
      <c r="S219" s="22"/>
      <c r="T219" s="22"/>
      <c r="U219" s="17"/>
      <c r="V219" s="17"/>
    </row>
    <row r="220" spans="1:22" s="19" customFormat="1" ht="13.5">
      <c r="A220" s="17">
        <v>214</v>
      </c>
      <c r="B220" s="111"/>
      <c r="C220" s="112"/>
      <c r="D220" s="113"/>
      <c r="E220" s="114"/>
      <c r="F220" s="114"/>
      <c r="G220" s="115"/>
      <c r="H220" s="21"/>
      <c r="I220" s="21"/>
      <c r="J220" s="21"/>
      <c r="K220" s="21"/>
      <c r="L220" s="21"/>
      <c r="M220" s="21"/>
      <c r="N220" s="21"/>
      <c r="O220" s="21"/>
      <c r="P220" s="18"/>
      <c r="Q220" s="69">
        <f t="shared" si="9"/>
        <v>0</v>
      </c>
      <c r="R220" s="22" t="str">
        <f t="shared" si="8"/>
        <v>Không</v>
      </c>
      <c r="S220" s="22"/>
      <c r="T220" s="22"/>
      <c r="U220" s="17"/>
      <c r="V220" s="17"/>
    </row>
    <row r="221" spans="1:22" s="19" customFormat="1" ht="13.5">
      <c r="A221" s="17">
        <v>215</v>
      </c>
      <c r="B221" s="111"/>
      <c r="C221" s="112"/>
      <c r="D221" s="113"/>
      <c r="E221" s="114"/>
      <c r="F221" s="114"/>
      <c r="G221" s="115"/>
      <c r="H221" s="21"/>
      <c r="I221" s="21"/>
      <c r="J221" s="21"/>
      <c r="K221" s="21"/>
      <c r="L221" s="21"/>
      <c r="M221" s="21"/>
      <c r="N221" s="21"/>
      <c r="O221" s="21"/>
      <c r="P221" s="18"/>
      <c r="Q221" s="69">
        <f t="shared" si="9"/>
        <v>0</v>
      </c>
      <c r="R221" s="22" t="str">
        <f t="shared" si="8"/>
        <v>Không</v>
      </c>
      <c r="S221" s="22"/>
      <c r="T221" s="22"/>
      <c r="U221" s="17"/>
      <c r="V221" s="17"/>
    </row>
    <row r="222" spans="1:22" s="19" customFormat="1" ht="13.5">
      <c r="A222" s="17">
        <v>216</v>
      </c>
      <c r="B222" s="111"/>
      <c r="C222" s="112"/>
      <c r="D222" s="113"/>
      <c r="E222" s="114"/>
      <c r="F222" s="114"/>
      <c r="G222" s="115"/>
      <c r="H222" s="21"/>
      <c r="I222" s="21"/>
      <c r="J222" s="21"/>
      <c r="K222" s="21"/>
      <c r="L222" s="21"/>
      <c r="M222" s="21"/>
      <c r="N222" s="21"/>
      <c r="O222" s="21"/>
      <c r="P222" s="18"/>
      <c r="Q222" s="69">
        <f t="shared" si="9"/>
        <v>0</v>
      </c>
      <c r="R222" s="22" t="str">
        <f t="shared" si="8"/>
        <v>Không</v>
      </c>
      <c r="S222" s="22"/>
      <c r="T222" s="22"/>
      <c r="U222" s="17"/>
      <c r="V222" s="17"/>
    </row>
    <row r="223" spans="1:22" s="19" customFormat="1" ht="13.5">
      <c r="A223" s="17">
        <v>217</v>
      </c>
      <c r="B223" s="111"/>
      <c r="C223" s="112"/>
      <c r="D223" s="113"/>
      <c r="E223" s="114"/>
      <c r="F223" s="114"/>
      <c r="G223" s="115"/>
      <c r="H223" s="21"/>
      <c r="I223" s="21"/>
      <c r="J223" s="21"/>
      <c r="K223" s="21"/>
      <c r="L223" s="21"/>
      <c r="M223" s="21"/>
      <c r="N223" s="21"/>
      <c r="O223" s="21"/>
      <c r="P223" s="18"/>
      <c r="Q223" s="69">
        <f t="shared" si="9"/>
        <v>0</v>
      </c>
      <c r="R223" s="22" t="str">
        <f t="shared" si="8"/>
        <v>Không</v>
      </c>
      <c r="S223" s="22"/>
      <c r="T223" s="22"/>
      <c r="U223" s="17"/>
      <c r="V223" s="17"/>
    </row>
    <row r="224" spans="1:22" s="19" customFormat="1" ht="13.5">
      <c r="A224" s="17">
        <v>218</v>
      </c>
      <c r="B224" s="111"/>
      <c r="C224" s="112"/>
      <c r="D224" s="113"/>
      <c r="E224" s="114"/>
      <c r="F224" s="114"/>
      <c r="G224" s="115"/>
      <c r="H224" s="21"/>
      <c r="I224" s="21"/>
      <c r="J224" s="21"/>
      <c r="K224" s="21"/>
      <c r="L224" s="21"/>
      <c r="M224" s="21"/>
      <c r="N224" s="21"/>
      <c r="O224" s="21"/>
      <c r="P224" s="18"/>
      <c r="Q224" s="69">
        <f t="shared" si="9"/>
        <v>0</v>
      </c>
      <c r="R224" s="22" t="str">
        <f t="shared" si="8"/>
        <v>Không</v>
      </c>
      <c r="S224" s="22"/>
      <c r="T224" s="22"/>
      <c r="U224" s="17"/>
      <c r="V224" s="17"/>
    </row>
    <row r="225" spans="1:22" s="19" customFormat="1" ht="13.5">
      <c r="A225" s="17">
        <v>219</v>
      </c>
      <c r="B225" s="111"/>
      <c r="C225" s="112"/>
      <c r="D225" s="113"/>
      <c r="E225" s="114"/>
      <c r="F225" s="114"/>
      <c r="G225" s="115"/>
      <c r="H225" s="21"/>
      <c r="I225" s="21"/>
      <c r="J225" s="21"/>
      <c r="K225" s="21"/>
      <c r="L225" s="21"/>
      <c r="M225" s="21"/>
      <c r="N225" s="21"/>
      <c r="O225" s="21"/>
      <c r="P225" s="18"/>
      <c r="Q225" s="69">
        <f t="shared" si="9"/>
        <v>0</v>
      </c>
      <c r="R225" s="22" t="str">
        <f t="shared" si="8"/>
        <v>Không</v>
      </c>
      <c r="S225" s="22"/>
      <c r="T225" s="22"/>
      <c r="U225" s="17"/>
      <c r="V225" s="17"/>
    </row>
    <row r="226" spans="1:22" s="19" customFormat="1" ht="13.5">
      <c r="A226" s="17">
        <v>220</v>
      </c>
      <c r="B226" s="111"/>
      <c r="C226" s="112"/>
      <c r="D226" s="113"/>
      <c r="E226" s="114"/>
      <c r="F226" s="114"/>
      <c r="G226" s="115"/>
      <c r="H226" s="21"/>
      <c r="I226" s="21"/>
      <c r="J226" s="21"/>
      <c r="K226" s="21"/>
      <c r="L226" s="21"/>
      <c r="M226" s="21"/>
      <c r="N226" s="21"/>
      <c r="O226" s="21"/>
      <c r="P226" s="18"/>
      <c r="Q226" s="69">
        <f t="shared" si="9"/>
        <v>0</v>
      </c>
      <c r="R226" s="22" t="str">
        <f t="shared" si="8"/>
        <v>Không</v>
      </c>
      <c r="S226" s="22"/>
      <c r="T226" s="22"/>
      <c r="U226" s="17"/>
      <c r="V226" s="17"/>
    </row>
    <row r="227" spans="1:22" s="19" customFormat="1" ht="13.5">
      <c r="A227" s="17">
        <v>221</v>
      </c>
      <c r="B227" s="111"/>
      <c r="C227" s="112"/>
      <c r="D227" s="113"/>
      <c r="E227" s="114"/>
      <c r="F227" s="114"/>
      <c r="G227" s="115"/>
      <c r="H227" s="21"/>
      <c r="I227" s="21"/>
      <c r="J227" s="21"/>
      <c r="K227" s="21"/>
      <c r="L227" s="21"/>
      <c r="M227" s="21"/>
      <c r="N227" s="21"/>
      <c r="O227" s="21"/>
      <c r="P227" s="18"/>
      <c r="Q227" s="69">
        <f t="shared" si="9"/>
        <v>0</v>
      </c>
      <c r="R227" s="22" t="str">
        <f t="shared" si="8"/>
        <v>Không</v>
      </c>
      <c r="S227" s="22"/>
      <c r="T227" s="22"/>
      <c r="U227" s="17"/>
      <c r="V227" s="17"/>
    </row>
    <row r="228" spans="1:22" s="19" customFormat="1" ht="13.5">
      <c r="A228" s="17">
        <v>222</v>
      </c>
      <c r="B228" s="111"/>
      <c r="C228" s="112"/>
      <c r="D228" s="113"/>
      <c r="E228" s="114"/>
      <c r="F228" s="114"/>
      <c r="G228" s="115"/>
      <c r="H228" s="21"/>
      <c r="I228" s="21"/>
      <c r="J228" s="21"/>
      <c r="K228" s="21"/>
      <c r="L228" s="21"/>
      <c r="M228" s="21"/>
      <c r="N228" s="21"/>
      <c r="O228" s="21"/>
      <c r="P228" s="18"/>
      <c r="Q228" s="69">
        <f t="shared" si="9"/>
        <v>0</v>
      </c>
      <c r="R228" s="22" t="str">
        <f t="shared" si="8"/>
        <v>Không</v>
      </c>
      <c r="S228" s="22"/>
      <c r="T228" s="22"/>
      <c r="U228" s="17"/>
      <c r="V228" s="17"/>
    </row>
    <row r="229" spans="1:22" s="19" customFormat="1" ht="13.5">
      <c r="A229" s="17">
        <v>223</v>
      </c>
      <c r="B229" s="111"/>
      <c r="C229" s="112"/>
      <c r="D229" s="113"/>
      <c r="E229" s="114"/>
      <c r="F229" s="114"/>
      <c r="G229" s="115"/>
      <c r="H229" s="21"/>
      <c r="I229" s="21"/>
      <c r="J229" s="21"/>
      <c r="K229" s="21"/>
      <c r="L229" s="21"/>
      <c r="M229" s="21"/>
      <c r="N229" s="21"/>
      <c r="O229" s="21"/>
      <c r="P229" s="18"/>
      <c r="Q229" s="69">
        <f t="shared" si="9"/>
        <v>0</v>
      </c>
      <c r="R229" s="22" t="str">
        <f t="shared" si="8"/>
        <v>Không</v>
      </c>
      <c r="S229" s="22"/>
      <c r="T229" s="22"/>
      <c r="U229" s="17"/>
      <c r="V229" s="17"/>
    </row>
    <row r="230" spans="1:22" s="19" customFormat="1" ht="13.5">
      <c r="A230" s="17">
        <v>224</v>
      </c>
      <c r="B230" s="111"/>
      <c r="C230" s="112"/>
      <c r="D230" s="113"/>
      <c r="E230" s="114"/>
      <c r="F230" s="114"/>
      <c r="G230" s="115"/>
      <c r="H230" s="21"/>
      <c r="I230" s="21"/>
      <c r="J230" s="21"/>
      <c r="K230" s="21"/>
      <c r="L230" s="21"/>
      <c r="M230" s="21"/>
      <c r="N230" s="21"/>
      <c r="O230" s="21"/>
      <c r="P230" s="18"/>
      <c r="Q230" s="69">
        <f t="shared" si="9"/>
        <v>0</v>
      </c>
      <c r="R230" s="22" t="str">
        <f t="shared" si="8"/>
        <v>Không</v>
      </c>
      <c r="S230" s="22"/>
      <c r="T230" s="22"/>
      <c r="U230" s="17"/>
      <c r="V230" s="17"/>
    </row>
    <row r="231" spans="1:22" s="19" customFormat="1" ht="13.5">
      <c r="A231" s="17">
        <v>225</v>
      </c>
      <c r="B231" s="111"/>
      <c r="C231" s="112"/>
      <c r="D231" s="113"/>
      <c r="E231" s="114"/>
      <c r="F231" s="114"/>
      <c r="G231" s="115"/>
      <c r="H231" s="21"/>
      <c r="I231" s="21"/>
      <c r="J231" s="21"/>
      <c r="K231" s="21"/>
      <c r="L231" s="21"/>
      <c r="M231" s="21"/>
      <c r="N231" s="21"/>
      <c r="O231" s="21"/>
      <c r="P231" s="18"/>
      <c r="Q231" s="69">
        <f t="shared" si="9"/>
        <v>0</v>
      </c>
      <c r="R231" s="22" t="str">
        <f t="shared" si="8"/>
        <v>Không</v>
      </c>
      <c r="S231" s="22"/>
      <c r="T231" s="22"/>
      <c r="U231" s="17"/>
      <c r="V231" s="17"/>
    </row>
    <row r="232" spans="1:22" s="19" customFormat="1" ht="13.5">
      <c r="A232" s="17">
        <v>226</v>
      </c>
      <c r="B232" s="111"/>
      <c r="C232" s="112"/>
      <c r="D232" s="113"/>
      <c r="E232" s="114"/>
      <c r="F232" s="114"/>
      <c r="G232" s="115"/>
      <c r="H232" s="21"/>
      <c r="I232" s="21"/>
      <c r="J232" s="21"/>
      <c r="K232" s="21"/>
      <c r="L232" s="21"/>
      <c r="M232" s="21"/>
      <c r="N232" s="21"/>
      <c r="O232" s="21"/>
      <c r="P232" s="18"/>
      <c r="Q232" s="69">
        <f t="shared" si="9"/>
        <v>0</v>
      </c>
      <c r="R232" s="22" t="str">
        <f t="shared" si="8"/>
        <v>Không</v>
      </c>
      <c r="S232" s="22"/>
      <c r="T232" s="22"/>
      <c r="U232" s="17"/>
      <c r="V232" s="17"/>
    </row>
    <row r="233" spans="1:22" s="19" customFormat="1" ht="13.5">
      <c r="A233" s="17">
        <v>227</v>
      </c>
      <c r="B233" s="111"/>
      <c r="C233" s="112"/>
      <c r="D233" s="113"/>
      <c r="E233" s="114"/>
      <c r="F233" s="114"/>
      <c r="G233" s="115"/>
      <c r="H233" s="21"/>
      <c r="I233" s="21"/>
      <c r="J233" s="21"/>
      <c r="K233" s="21"/>
      <c r="L233" s="21"/>
      <c r="M233" s="21"/>
      <c r="N233" s="21"/>
      <c r="O233" s="21"/>
      <c r="P233" s="18"/>
      <c r="Q233" s="69">
        <f t="shared" si="9"/>
        <v>0</v>
      </c>
      <c r="R233" s="22" t="str">
        <f t="shared" si="8"/>
        <v>Không</v>
      </c>
      <c r="S233" s="22"/>
      <c r="T233" s="22"/>
      <c r="U233" s="17"/>
      <c r="V233" s="17"/>
    </row>
    <row r="234" spans="1:22" s="19" customFormat="1" ht="13.5">
      <c r="A234" s="17">
        <v>228</v>
      </c>
      <c r="B234" s="111"/>
      <c r="C234" s="112"/>
      <c r="D234" s="113"/>
      <c r="E234" s="114"/>
      <c r="F234" s="114"/>
      <c r="G234" s="115"/>
      <c r="H234" s="21"/>
      <c r="I234" s="21"/>
      <c r="J234" s="21"/>
      <c r="K234" s="21"/>
      <c r="L234" s="21"/>
      <c r="M234" s="21"/>
      <c r="N234" s="21"/>
      <c r="O234" s="21"/>
      <c r="P234" s="18"/>
      <c r="Q234" s="69">
        <f t="shared" si="9"/>
        <v>0</v>
      </c>
      <c r="R234" s="22" t="str">
        <f t="shared" si="8"/>
        <v>Không</v>
      </c>
      <c r="S234" s="22"/>
      <c r="T234" s="22"/>
      <c r="U234" s="17"/>
      <c r="V234" s="17"/>
    </row>
    <row r="235" spans="1:22" s="19" customFormat="1" ht="13.5">
      <c r="A235" s="17">
        <v>229</v>
      </c>
      <c r="B235" s="111"/>
      <c r="C235" s="112"/>
      <c r="D235" s="113"/>
      <c r="E235" s="114"/>
      <c r="F235" s="114"/>
      <c r="G235" s="115"/>
      <c r="H235" s="21"/>
      <c r="I235" s="21"/>
      <c r="J235" s="21"/>
      <c r="K235" s="21"/>
      <c r="L235" s="21"/>
      <c r="M235" s="21"/>
      <c r="N235" s="21"/>
      <c r="O235" s="21"/>
      <c r="P235" s="18"/>
      <c r="Q235" s="69">
        <f t="shared" si="9"/>
        <v>0</v>
      </c>
      <c r="R235" s="22" t="str">
        <f t="shared" si="8"/>
        <v>Không</v>
      </c>
      <c r="S235" s="22"/>
      <c r="T235" s="22"/>
      <c r="U235" s="17"/>
      <c r="V235" s="17"/>
    </row>
    <row r="236" spans="1:22" s="19" customFormat="1" ht="13.5">
      <c r="A236" s="17">
        <v>230</v>
      </c>
      <c r="B236" s="111"/>
      <c r="C236" s="112"/>
      <c r="D236" s="113"/>
      <c r="E236" s="114"/>
      <c r="F236" s="114"/>
      <c r="G236" s="115"/>
      <c r="H236" s="21"/>
      <c r="I236" s="21"/>
      <c r="J236" s="21"/>
      <c r="K236" s="21"/>
      <c r="L236" s="21"/>
      <c r="M236" s="21"/>
      <c r="N236" s="21"/>
      <c r="O236" s="21"/>
      <c r="P236" s="18"/>
      <c r="Q236" s="69">
        <f t="shared" si="9"/>
        <v>0</v>
      </c>
      <c r="R236" s="22" t="str">
        <f t="shared" si="8"/>
        <v>Không</v>
      </c>
      <c r="S236" s="22"/>
      <c r="T236" s="22"/>
      <c r="U236" s="17"/>
      <c r="V236" s="17"/>
    </row>
    <row r="237" spans="1:22" s="19" customFormat="1" ht="13.5">
      <c r="A237" s="17">
        <v>231</v>
      </c>
      <c r="B237" s="111"/>
      <c r="C237" s="112"/>
      <c r="D237" s="113"/>
      <c r="E237" s="114"/>
      <c r="F237" s="114"/>
      <c r="G237" s="115"/>
      <c r="H237" s="21"/>
      <c r="I237" s="21"/>
      <c r="J237" s="21"/>
      <c r="K237" s="21"/>
      <c r="L237" s="21"/>
      <c r="M237" s="21"/>
      <c r="N237" s="21"/>
      <c r="O237" s="21"/>
      <c r="P237" s="18"/>
      <c r="Q237" s="69">
        <f t="shared" si="9"/>
        <v>0</v>
      </c>
      <c r="R237" s="22" t="str">
        <f t="shared" si="8"/>
        <v>Không</v>
      </c>
      <c r="S237" s="22"/>
      <c r="T237" s="22"/>
      <c r="U237" s="17"/>
      <c r="V237" s="17"/>
    </row>
    <row r="238" spans="1:22" s="19" customFormat="1" ht="13.5">
      <c r="A238" s="17">
        <v>232</v>
      </c>
      <c r="B238" s="111"/>
      <c r="C238" s="112"/>
      <c r="D238" s="113"/>
      <c r="E238" s="114"/>
      <c r="F238" s="114"/>
      <c r="G238" s="115"/>
      <c r="H238" s="21"/>
      <c r="I238" s="21"/>
      <c r="J238" s="21"/>
      <c r="K238" s="21"/>
      <c r="L238" s="21"/>
      <c r="M238" s="21"/>
      <c r="N238" s="21"/>
      <c r="O238" s="21"/>
      <c r="P238" s="18"/>
      <c r="Q238" s="69">
        <f t="shared" si="9"/>
        <v>0</v>
      </c>
      <c r="R238" s="22" t="str">
        <f t="shared" si="8"/>
        <v>Không</v>
      </c>
      <c r="S238" s="22"/>
      <c r="T238" s="22"/>
      <c r="U238" s="17"/>
      <c r="V238" s="17"/>
    </row>
    <row r="239" spans="1:22" s="19" customFormat="1" ht="13.5">
      <c r="A239" s="17">
        <v>233</v>
      </c>
      <c r="B239" s="111"/>
      <c r="C239" s="112"/>
      <c r="D239" s="113"/>
      <c r="E239" s="114"/>
      <c r="F239" s="114"/>
      <c r="G239" s="115"/>
      <c r="H239" s="21"/>
      <c r="I239" s="21"/>
      <c r="J239" s="21"/>
      <c r="K239" s="21"/>
      <c r="L239" s="21"/>
      <c r="M239" s="21"/>
      <c r="N239" s="21"/>
      <c r="O239" s="21"/>
      <c r="P239" s="18"/>
      <c r="Q239" s="69">
        <f t="shared" si="9"/>
        <v>0</v>
      </c>
      <c r="R239" s="22" t="str">
        <f t="shared" si="8"/>
        <v>Không</v>
      </c>
      <c r="S239" s="22"/>
      <c r="T239" s="22"/>
      <c r="U239" s="17"/>
      <c r="V239" s="17"/>
    </row>
    <row r="240" spans="1:22" s="19" customFormat="1" ht="13.5">
      <c r="A240" s="17">
        <v>234</v>
      </c>
      <c r="B240" s="111"/>
      <c r="C240" s="112"/>
      <c r="D240" s="113"/>
      <c r="E240" s="114"/>
      <c r="F240" s="114"/>
      <c r="G240" s="115"/>
      <c r="H240" s="21"/>
      <c r="I240" s="21"/>
      <c r="J240" s="21"/>
      <c r="K240" s="21"/>
      <c r="L240" s="21"/>
      <c r="M240" s="21"/>
      <c r="N240" s="21"/>
      <c r="O240" s="21"/>
      <c r="P240" s="18"/>
      <c r="Q240" s="69">
        <f t="shared" si="9"/>
        <v>0</v>
      </c>
      <c r="R240" s="22" t="str">
        <f t="shared" si="8"/>
        <v>Không</v>
      </c>
      <c r="S240" s="22"/>
      <c r="T240" s="22"/>
      <c r="U240" s="17"/>
      <c r="V240" s="17"/>
    </row>
    <row r="241" spans="1:22" s="19" customFormat="1" ht="13.5">
      <c r="A241" s="17">
        <v>235</v>
      </c>
      <c r="B241" s="111"/>
      <c r="C241" s="112"/>
      <c r="D241" s="113"/>
      <c r="E241" s="114"/>
      <c r="F241" s="114"/>
      <c r="G241" s="115"/>
      <c r="H241" s="21"/>
      <c r="I241" s="21"/>
      <c r="J241" s="21"/>
      <c r="K241" s="21"/>
      <c r="L241" s="21"/>
      <c r="M241" s="21"/>
      <c r="N241" s="21"/>
      <c r="O241" s="21"/>
      <c r="P241" s="18"/>
      <c r="Q241" s="69">
        <f t="shared" si="9"/>
        <v>0</v>
      </c>
      <c r="R241" s="22" t="str">
        <f t="shared" si="8"/>
        <v>Không</v>
      </c>
      <c r="S241" s="22"/>
      <c r="T241" s="22"/>
      <c r="U241" s="17"/>
      <c r="V241" s="17"/>
    </row>
    <row r="242" spans="1:22" s="19" customFormat="1" ht="13.5">
      <c r="A242" s="17">
        <v>236</v>
      </c>
      <c r="B242" s="111"/>
      <c r="C242" s="112"/>
      <c r="D242" s="113"/>
      <c r="E242" s="114"/>
      <c r="F242" s="114"/>
      <c r="G242" s="115"/>
      <c r="H242" s="21"/>
      <c r="I242" s="21"/>
      <c r="J242" s="21"/>
      <c r="K242" s="21"/>
      <c r="L242" s="21"/>
      <c r="M242" s="21"/>
      <c r="N242" s="21"/>
      <c r="O242" s="21"/>
      <c r="P242" s="18"/>
      <c r="Q242" s="69">
        <f t="shared" si="9"/>
        <v>0</v>
      </c>
      <c r="R242" s="22" t="str">
        <f t="shared" si="8"/>
        <v>Không</v>
      </c>
      <c r="S242" s="22"/>
      <c r="T242" s="22"/>
      <c r="U242" s="17"/>
      <c r="V242" s="17"/>
    </row>
    <row r="243" spans="1:22" s="19" customFormat="1" ht="13.5">
      <c r="A243" s="17">
        <v>237</v>
      </c>
      <c r="B243" s="111"/>
      <c r="C243" s="112"/>
      <c r="D243" s="113"/>
      <c r="E243" s="114"/>
      <c r="F243" s="114"/>
      <c r="G243" s="115"/>
      <c r="H243" s="21"/>
      <c r="I243" s="21"/>
      <c r="J243" s="21"/>
      <c r="K243" s="21"/>
      <c r="L243" s="21"/>
      <c r="M243" s="21"/>
      <c r="N243" s="21"/>
      <c r="O243" s="21"/>
      <c r="P243" s="18"/>
      <c r="Q243" s="69">
        <f t="shared" si="9"/>
        <v>0</v>
      </c>
      <c r="R243" s="22" t="str">
        <f t="shared" si="8"/>
        <v>Không</v>
      </c>
      <c r="S243" s="22"/>
      <c r="T243" s="22"/>
      <c r="U243" s="17"/>
      <c r="V243" s="17"/>
    </row>
    <row r="244" spans="1:22" s="19" customFormat="1" ht="13.5">
      <c r="A244" s="17">
        <v>238</v>
      </c>
      <c r="B244" s="111"/>
      <c r="C244" s="112"/>
      <c r="D244" s="113"/>
      <c r="E244" s="114"/>
      <c r="F244" s="114"/>
      <c r="G244" s="115"/>
      <c r="H244" s="21"/>
      <c r="I244" s="21"/>
      <c r="J244" s="21"/>
      <c r="K244" s="21"/>
      <c r="L244" s="21"/>
      <c r="M244" s="21"/>
      <c r="N244" s="21"/>
      <c r="O244" s="21"/>
      <c r="P244" s="18"/>
      <c r="Q244" s="69">
        <f t="shared" si="9"/>
        <v>0</v>
      </c>
      <c r="R244" s="22" t="str">
        <f t="shared" si="8"/>
        <v>Không</v>
      </c>
      <c r="S244" s="22"/>
      <c r="T244" s="22"/>
      <c r="U244" s="17"/>
      <c r="V244" s="17"/>
    </row>
    <row r="245" spans="1:22" s="19" customFormat="1" ht="13.5">
      <c r="A245" s="17">
        <v>239</v>
      </c>
      <c r="B245" s="111"/>
      <c r="C245" s="112"/>
      <c r="D245" s="113"/>
      <c r="E245" s="114"/>
      <c r="F245" s="114"/>
      <c r="G245" s="115"/>
      <c r="H245" s="21"/>
      <c r="I245" s="21"/>
      <c r="J245" s="21"/>
      <c r="K245" s="21"/>
      <c r="L245" s="21"/>
      <c r="M245" s="21"/>
      <c r="N245" s="21"/>
      <c r="O245" s="21"/>
      <c r="P245" s="18"/>
      <c r="Q245" s="69">
        <f t="shared" si="9"/>
        <v>0</v>
      </c>
      <c r="R245" s="22" t="str">
        <f t="shared" si="8"/>
        <v>Không</v>
      </c>
      <c r="S245" s="22"/>
      <c r="T245" s="22"/>
      <c r="U245" s="17"/>
      <c r="V245" s="17"/>
    </row>
    <row r="246" spans="1:22" s="19" customFormat="1" ht="13.5">
      <c r="A246" s="17">
        <v>240</v>
      </c>
      <c r="B246" s="111"/>
      <c r="C246" s="112"/>
      <c r="D246" s="113"/>
      <c r="E246" s="114"/>
      <c r="F246" s="114"/>
      <c r="G246" s="115"/>
      <c r="H246" s="21"/>
      <c r="I246" s="21"/>
      <c r="J246" s="21"/>
      <c r="K246" s="21"/>
      <c r="L246" s="21"/>
      <c r="M246" s="21"/>
      <c r="N246" s="21"/>
      <c r="O246" s="21"/>
      <c r="P246" s="18"/>
      <c r="Q246" s="69">
        <f t="shared" si="9"/>
        <v>0</v>
      </c>
      <c r="R246" s="22" t="str">
        <f t="shared" si="8"/>
        <v>Không</v>
      </c>
      <c r="S246" s="22"/>
      <c r="T246" s="22"/>
      <c r="U246" s="17"/>
      <c r="V246" s="17"/>
    </row>
    <row r="247" spans="1:22" s="19" customFormat="1" ht="13.5">
      <c r="A247" s="17">
        <v>241</v>
      </c>
      <c r="B247" s="111"/>
      <c r="C247" s="112"/>
      <c r="D247" s="113"/>
      <c r="E247" s="114"/>
      <c r="F247" s="114"/>
      <c r="G247" s="115"/>
      <c r="H247" s="21"/>
      <c r="I247" s="21"/>
      <c r="J247" s="21"/>
      <c r="K247" s="21"/>
      <c r="L247" s="21"/>
      <c r="M247" s="21"/>
      <c r="N247" s="21"/>
      <c r="O247" s="21"/>
      <c r="P247" s="18"/>
      <c r="Q247" s="69">
        <f t="shared" si="9"/>
        <v>0</v>
      </c>
      <c r="R247" s="22" t="str">
        <f t="shared" si="8"/>
        <v>Không</v>
      </c>
      <c r="S247" s="22"/>
      <c r="T247" s="22"/>
      <c r="U247" s="17"/>
      <c r="V247" s="17"/>
    </row>
    <row r="248" spans="1:22" s="19" customFormat="1" ht="13.5">
      <c r="A248" s="17">
        <v>242</v>
      </c>
      <c r="B248" s="111"/>
      <c r="C248" s="112"/>
      <c r="D248" s="113"/>
      <c r="E248" s="114"/>
      <c r="F248" s="114"/>
      <c r="G248" s="115"/>
      <c r="H248" s="21"/>
      <c r="I248" s="21"/>
      <c r="J248" s="21"/>
      <c r="K248" s="21"/>
      <c r="L248" s="21"/>
      <c r="M248" s="21"/>
      <c r="N248" s="21"/>
      <c r="O248" s="21"/>
      <c r="P248" s="18"/>
      <c r="Q248" s="69">
        <f t="shared" si="9"/>
        <v>0</v>
      </c>
      <c r="R248" s="22" t="str">
        <f t="shared" si="8"/>
        <v>Không</v>
      </c>
      <c r="S248" s="22"/>
      <c r="T248" s="22"/>
      <c r="U248" s="17"/>
      <c r="V248" s="17"/>
    </row>
    <row r="249" spans="1:22" s="19" customFormat="1" ht="13.5">
      <c r="A249" s="17">
        <v>243</v>
      </c>
      <c r="B249" s="111"/>
      <c r="C249" s="112"/>
      <c r="D249" s="113"/>
      <c r="E249" s="114"/>
      <c r="F249" s="114"/>
      <c r="G249" s="115"/>
      <c r="H249" s="21"/>
      <c r="I249" s="21"/>
      <c r="J249" s="21"/>
      <c r="K249" s="21"/>
      <c r="L249" s="21"/>
      <c r="M249" s="21"/>
      <c r="N249" s="21"/>
      <c r="O249" s="21"/>
      <c r="P249" s="18"/>
      <c r="Q249" s="69">
        <f t="shared" si="9"/>
        <v>0</v>
      </c>
      <c r="R249" s="22" t="str">
        <f t="shared" si="8"/>
        <v>Không</v>
      </c>
      <c r="S249" s="22"/>
      <c r="T249" s="22"/>
      <c r="U249" s="17"/>
      <c r="V249" s="17"/>
    </row>
    <row r="250" spans="1:22" s="19" customFormat="1" ht="13.5">
      <c r="A250" s="17">
        <v>244</v>
      </c>
      <c r="B250" s="111"/>
      <c r="C250" s="112"/>
      <c r="D250" s="113"/>
      <c r="E250" s="114"/>
      <c r="F250" s="114"/>
      <c r="G250" s="115"/>
      <c r="H250" s="21"/>
      <c r="I250" s="21"/>
      <c r="J250" s="21"/>
      <c r="K250" s="21"/>
      <c r="L250" s="21"/>
      <c r="M250" s="21"/>
      <c r="N250" s="21"/>
      <c r="O250" s="21"/>
      <c r="P250" s="18"/>
      <c r="Q250" s="69">
        <f t="shared" si="9"/>
        <v>0</v>
      </c>
      <c r="R250" s="22" t="str">
        <f t="shared" si="8"/>
        <v>Không</v>
      </c>
      <c r="S250" s="22"/>
      <c r="T250" s="22"/>
      <c r="U250" s="17"/>
      <c r="V250" s="17"/>
    </row>
    <row r="251" spans="1:22" s="19" customFormat="1" ht="13.5">
      <c r="A251" s="17">
        <v>245</v>
      </c>
      <c r="B251" s="111"/>
      <c r="C251" s="112"/>
      <c r="D251" s="113"/>
      <c r="E251" s="114"/>
      <c r="F251" s="114"/>
      <c r="G251" s="115"/>
      <c r="H251" s="21"/>
      <c r="I251" s="21"/>
      <c r="J251" s="21"/>
      <c r="K251" s="21"/>
      <c r="L251" s="21"/>
      <c r="M251" s="21"/>
      <c r="N251" s="21"/>
      <c r="O251" s="21"/>
      <c r="P251" s="18"/>
      <c r="Q251" s="69">
        <f t="shared" si="9"/>
        <v>0</v>
      </c>
      <c r="R251" s="22" t="str">
        <f t="shared" si="8"/>
        <v>Không</v>
      </c>
      <c r="S251" s="22"/>
      <c r="T251" s="22"/>
      <c r="U251" s="17"/>
      <c r="V251" s="17"/>
    </row>
    <row r="252" spans="1:22" s="19" customFormat="1" ht="13.5">
      <c r="A252" s="17">
        <v>246</v>
      </c>
      <c r="B252" s="111"/>
      <c r="C252" s="112"/>
      <c r="D252" s="113"/>
      <c r="E252" s="114"/>
      <c r="F252" s="114"/>
      <c r="G252" s="115"/>
      <c r="H252" s="21"/>
      <c r="I252" s="21"/>
      <c r="J252" s="21"/>
      <c r="K252" s="21"/>
      <c r="L252" s="21"/>
      <c r="M252" s="21"/>
      <c r="N252" s="21"/>
      <c r="O252" s="21"/>
      <c r="P252" s="18"/>
      <c r="Q252" s="69">
        <f t="shared" si="9"/>
        <v>0</v>
      </c>
      <c r="R252" s="22" t="str">
        <f t="shared" si="8"/>
        <v>Không</v>
      </c>
      <c r="S252" s="22"/>
      <c r="T252" s="22"/>
      <c r="U252" s="17"/>
      <c r="V252" s="17"/>
    </row>
    <row r="253" spans="1:22" s="19" customFormat="1" ht="13.5">
      <c r="A253" s="17">
        <v>247</v>
      </c>
      <c r="B253" s="111"/>
      <c r="C253" s="112"/>
      <c r="D253" s="113"/>
      <c r="E253" s="114"/>
      <c r="F253" s="114"/>
      <c r="G253" s="115"/>
      <c r="H253" s="21"/>
      <c r="I253" s="21"/>
      <c r="J253" s="21"/>
      <c r="K253" s="21"/>
      <c r="L253" s="21"/>
      <c r="M253" s="21"/>
      <c r="N253" s="21"/>
      <c r="O253" s="21"/>
      <c r="P253" s="18"/>
      <c r="Q253" s="69">
        <f t="shared" si="9"/>
        <v>0</v>
      </c>
      <c r="R253" s="22" t="str">
        <f t="shared" si="8"/>
        <v>Không</v>
      </c>
      <c r="S253" s="22"/>
      <c r="T253" s="22"/>
      <c r="U253" s="17"/>
      <c r="V253" s="17"/>
    </row>
    <row r="254" spans="1:22" s="19" customFormat="1" ht="13.5">
      <c r="A254" s="17">
        <v>248</v>
      </c>
      <c r="B254" s="111"/>
      <c r="C254" s="112"/>
      <c r="D254" s="113"/>
      <c r="E254" s="114"/>
      <c r="F254" s="114"/>
      <c r="G254" s="115"/>
      <c r="H254" s="21"/>
      <c r="I254" s="21"/>
      <c r="J254" s="21"/>
      <c r="K254" s="21"/>
      <c r="L254" s="21"/>
      <c r="M254" s="21"/>
      <c r="N254" s="21"/>
      <c r="O254" s="21"/>
      <c r="P254" s="18"/>
      <c r="Q254" s="69">
        <f t="shared" si="9"/>
        <v>0</v>
      </c>
      <c r="R254" s="22" t="str">
        <f t="shared" si="8"/>
        <v>Không</v>
      </c>
      <c r="S254" s="22"/>
      <c r="T254" s="22"/>
      <c r="U254" s="17"/>
      <c r="V254" s="17"/>
    </row>
    <row r="255" spans="1:22" s="19" customFormat="1" ht="13.5">
      <c r="A255" s="17">
        <v>249</v>
      </c>
      <c r="B255" s="111"/>
      <c r="C255" s="112"/>
      <c r="D255" s="113"/>
      <c r="E255" s="114"/>
      <c r="F255" s="114"/>
      <c r="G255" s="115"/>
      <c r="H255" s="21"/>
      <c r="I255" s="21"/>
      <c r="J255" s="21"/>
      <c r="K255" s="21"/>
      <c r="L255" s="21"/>
      <c r="M255" s="21"/>
      <c r="N255" s="21"/>
      <c r="O255" s="21"/>
      <c r="P255" s="18"/>
      <c r="Q255" s="69">
        <f t="shared" si="9"/>
        <v>0</v>
      </c>
      <c r="R255" s="22" t="str">
        <f t="shared" si="8"/>
        <v>Không</v>
      </c>
      <c r="S255" s="22"/>
      <c r="T255" s="22"/>
      <c r="U255" s="17"/>
      <c r="V255" s="17"/>
    </row>
    <row r="256" spans="1:22" s="19" customFormat="1" ht="13.5">
      <c r="A256" s="17">
        <v>250</v>
      </c>
      <c r="B256" s="111"/>
      <c r="C256" s="112"/>
      <c r="D256" s="113"/>
      <c r="E256" s="114"/>
      <c r="F256" s="114"/>
      <c r="G256" s="115"/>
      <c r="H256" s="21"/>
      <c r="I256" s="21"/>
      <c r="J256" s="21"/>
      <c r="K256" s="21"/>
      <c r="L256" s="21"/>
      <c r="M256" s="21"/>
      <c r="N256" s="21"/>
      <c r="O256" s="21"/>
      <c r="P256" s="18"/>
      <c r="Q256" s="69">
        <f t="shared" si="9"/>
        <v>0</v>
      </c>
      <c r="R256" s="22" t="str">
        <f t="shared" si="8"/>
        <v>Không</v>
      </c>
      <c r="S256" s="22"/>
      <c r="T256" s="22"/>
      <c r="U256" s="17"/>
      <c r="V256" s="17"/>
    </row>
    <row r="257" spans="1:22" s="19" customFormat="1" ht="13.5">
      <c r="A257" s="17">
        <v>251</v>
      </c>
      <c r="B257" s="111"/>
      <c r="C257" s="112"/>
      <c r="D257" s="113"/>
      <c r="E257" s="114"/>
      <c r="F257" s="114"/>
      <c r="G257" s="115"/>
      <c r="H257" s="21"/>
      <c r="I257" s="21"/>
      <c r="J257" s="21"/>
      <c r="K257" s="21"/>
      <c r="L257" s="21"/>
      <c r="M257" s="21"/>
      <c r="N257" s="21"/>
      <c r="O257" s="21"/>
      <c r="P257" s="18"/>
      <c r="Q257" s="69">
        <f t="shared" si="9"/>
        <v>0</v>
      </c>
      <c r="R257" s="22" t="str">
        <f t="shared" si="8"/>
        <v>Không</v>
      </c>
      <c r="S257" s="22"/>
      <c r="T257" s="22"/>
      <c r="U257" s="17"/>
      <c r="V257" s="17"/>
    </row>
    <row r="258" spans="1:22" s="19" customFormat="1" ht="13.5">
      <c r="A258" s="17">
        <v>252</v>
      </c>
      <c r="B258" s="111"/>
      <c r="C258" s="112"/>
      <c r="D258" s="113"/>
      <c r="E258" s="114"/>
      <c r="F258" s="114"/>
      <c r="G258" s="115"/>
      <c r="H258" s="21"/>
      <c r="I258" s="21"/>
      <c r="J258" s="21"/>
      <c r="K258" s="21"/>
      <c r="L258" s="21"/>
      <c r="M258" s="21"/>
      <c r="N258" s="21"/>
      <c r="O258" s="21"/>
      <c r="P258" s="18"/>
      <c r="Q258" s="69">
        <f t="shared" si="9"/>
        <v>0</v>
      </c>
      <c r="R258" s="22" t="str">
        <f t="shared" si="8"/>
        <v>Không</v>
      </c>
      <c r="S258" s="22"/>
      <c r="T258" s="22"/>
      <c r="U258" s="17"/>
      <c r="V258" s="17"/>
    </row>
    <row r="259" spans="1:22" s="19" customFormat="1" ht="13.5">
      <c r="A259" s="17">
        <v>253</v>
      </c>
      <c r="B259" s="111"/>
      <c r="C259" s="112"/>
      <c r="D259" s="113"/>
      <c r="E259" s="114"/>
      <c r="F259" s="114"/>
      <c r="G259" s="115"/>
      <c r="H259" s="21"/>
      <c r="I259" s="21"/>
      <c r="J259" s="21"/>
      <c r="K259" s="21"/>
      <c r="L259" s="21"/>
      <c r="M259" s="21"/>
      <c r="N259" s="21"/>
      <c r="O259" s="21"/>
      <c r="P259" s="18"/>
      <c r="Q259" s="69">
        <f t="shared" si="9"/>
        <v>0</v>
      </c>
      <c r="R259" s="22" t="str">
        <f t="shared" si="8"/>
        <v>Không</v>
      </c>
      <c r="S259" s="22"/>
      <c r="T259" s="22"/>
      <c r="U259" s="17"/>
      <c r="V259" s="17"/>
    </row>
    <row r="260" spans="1:22" s="19" customFormat="1" ht="13.5">
      <c r="A260" s="17">
        <v>254</v>
      </c>
      <c r="B260" s="111"/>
      <c r="C260" s="112"/>
      <c r="D260" s="113"/>
      <c r="E260" s="114"/>
      <c r="F260" s="114"/>
      <c r="G260" s="115"/>
      <c r="H260" s="21"/>
      <c r="I260" s="21"/>
      <c r="J260" s="21"/>
      <c r="K260" s="21"/>
      <c r="L260" s="21"/>
      <c r="M260" s="21"/>
      <c r="N260" s="21"/>
      <c r="O260" s="21"/>
      <c r="P260" s="18"/>
      <c r="Q260" s="69">
        <f t="shared" si="9"/>
        <v>0</v>
      </c>
      <c r="R260" s="22" t="str">
        <f t="shared" si="8"/>
        <v>Không</v>
      </c>
      <c r="S260" s="22"/>
      <c r="T260" s="22"/>
      <c r="U260" s="17"/>
      <c r="V260" s="17"/>
    </row>
    <row r="261" spans="1:22" s="19" customFormat="1" ht="13.5">
      <c r="A261" s="17">
        <v>255</v>
      </c>
      <c r="B261" s="111"/>
      <c r="C261" s="112"/>
      <c r="D261" s="113"/>
      <c r="E261" s="114"/>
      <c r="F261" s="114"/>
      <c r="G261" s="115"/>
      <c r="H261" s="21"/>
      <c r="I261" s="21"/>
      <c r="J261" s="21"/>
      <c r="K261" s="21"/>
      <c r="L261" s="21"/>
      <c r="M261" s="21"/>
      <c r="N261" s="21"/>
      <c r="O261" s="21"/>
      <c r="P261" s="18"/>
      <c r="Q261" s="69">
        <f t="shared" si="9"/>
        <v>0</v>
      </c>
      <c r="R261" s="22" t="str">
        <f t="shared" si="8"/>
        <v>Không</v>
      </c>
      <c r="S261" s="22"/>
      <c r="T261" s="22"/>
      <c r="U261" s="17"/>
      <c r="V261" s="17"/>
    </row>
    <row r="262" spans="1:22" s="19" customFormat="1" ht="13.5">
      <c r="A262" s="17">
        <v>256</v>
      </c>
      <c r="B262" s="111"/>
      <c r="C262" s="112"/>
      <c r="D262" s="113"/>
      <c r="E262" s="114"/>
      <c r="F262" s="114"/>
      <c r="G262" s="115"/>
      <c r="H262" s="21"/>
      <c r="I262" s="21"/>
      <c r="J262" s="21"/>
      <c r="K262" s="21"/>
      <c r="L262" s="21"/>
      <c r="M262" s="21"/>
      <c r="N262" s="21"/>
      <c r="O262" s="21"/>
      <c r="P262" s="18"/>
      <c r="Q262" s="69">
        <f t="shared" si="9"/>
        <v>0</v>
      </c>
      <c r="R262" s="22" t="str">
        <f t="shared" si="8"/>
        <v>Không</v>
      </c>
      <c r="S262" s="22"/>
      <c r="T262" s="22"/>
      <c r="U262" s="17"/>
      <c r="V262" s="17"/>
    </row>
    <row r="263" spans="1:22" s="19" customFormat="1" ht="13.5">
      <c r="A263" s="17">
        <v>257</v>
      </c>
      <c r="B263" s="111"/>
      <c r="C263" s="112"/>
      <c r="D263" s="113"/>
      <c r="E263" s="114"/>
      <c r="F263" s="114"/>
      <c r="G263" s="115"/>
      <c r="H263" s="21"/>
      <c r="I263" s="21"/>
      <c r="J263" s="21"/>
      <c r="K263" s="21"/>
      <c r="L263" s="21"/>
      <c r="M263" s="21"/>
      <c r="N263" s="21"/>
      <c r="O263" s="21"/>
      <c r="P263" s="18"/>
      <c r="Q263" s="69">
        <f t="shared" si="9"/>
        <v>0</v>
      </c>
      <c r="R263" s="22" t="str">
        <f t="shared" ref="R263:R326" si="10">VLOOKUP(Q263,$U:$V,2,0)</f>
        <v>Không</v>
      </c>
      <c r="S263" s="22"/>
      <c r="T263" s="22"/>
      <c r="U263" s="17"/>
      <c r="V263" s="17"/>
    </row>
    <row r="264" spans="1:22" s="19" customFormat="1" ht="13.5">
      <c r="A264" s="17">
        <v>258</v>
      </c>
      <c r="B264" s="111"/>
      <c r="C264" s="112"/>
      <c r="D264" s="113"/>
      <c r="E264" s="114"/>
      <c r="F264" s="114"/>
      <c r="G264" s="115"/>
      <c r="H264" s="21"/>
      <c r="I264" s="21"/>
      <c r="J264" s="21"/>
      <c r="K264" s="21"/>
      <c r="L264" s="21"/>
      <c r="M264" s="21"/>
      <c r="N264" s="21"/>
      <c r="O264" s="21"/>
      <c r="P264" s="18"/>
      <c r="Q264" s="69">
        <f t="shared" ref="Q264:Q327" si="11">IF(OR(ISNUMBER(P264)=FALSE,$Q$6&lt;&gt;100%,P264&lt;1),0,ROUND(SUMPRODUCT($H$6:$P$6,H264:P264),1))</f>
        <v>0</v>
      </c>
      <c r="R264" s="22" t="str">
        <f t="shared" si="10"/>
        <v>Không</v>
      </c>
      <c r="S264" s="22"/>
      <c r="T264" s="22"/>
      <c r="U264" s="17"/>
      <c r="V264" s="17"/>
    </row>
    <row r="265" spans="1:22" s="19" customFormat="1" ht="13.5">
      <c r="A265" s="17">
        <v>259</v>
      </c>
      <c r="B265" s="111"/>
      <c r="C265" s="112"/>
      <c r="D265" s="113"/>
      <c r="E265" s="114"/>
      <c r="F265" s="114"/>
      <c r="G265" s="115"/>
      <c r="H265" s="21"/>
      <c r="I265" s="21"/>
      <c r="J265" s="21"/>
      <c r="K265" s="21"/>
      <c r="L265" s="21"/>
      <c r="M265" s="21"/>
      <c r="N265" s="21"/>
      <c r="O265" s="21"/>
      <c r="P265" s="18"/>
      <c r="Q265" s="69">
        <f t="shared" si="11"/>
        <v>0</v>
      </c>
      <c r="R265" s="22" t="str">
        <f t="shared" si="10"/>
        <v>Không</v>
      </c>
      <c r="S265" s="22"/>
      <c r="T265" s="22"/>
      <c r="U265" s="17"/>
      <c r="V265" s="17"/>
    </row>
    <row r="266" spans="1:22" s="19" customFormat="1" ht="13.5">
      <c r="A266" s="17">
        <v>260</v>
      </c>
      <c r="B266" s="111"/>
      <c r="C266" s="112"/>
      <c r="D266" s="113"/>
      <c r="E266" s="114"/>
      <c r="F266" s="114"/>
      <c r="G266" s="115"/>
      <c r="H266" s="21"/>
      <c r="I266" s="21"/>
      <c r="J266" s="21"/>
      <c r="K266" s="21"/>
      <c r="L266" s="21"/>
      <c r="M266" s="21"/>
      <c r="N266" s="21"/>
      <c r="O266" s="21"/>
      <c r="P266" s="18"/>
      <c r="Q266" s="69">
        <f t="shared" si="11"/>
        <v>0</v>
      </c>
      <c r="R266" s="22" t="str">
        <f t="shared" si="10"/>
        <v>Không</v>
      </c>
      <c r="S266" s="22"/>
      <c r="T266" s="22"/>
      <c r="U266" s="17"/>
      <c r="V266" s="17"/>
    </row>
    <row r="267" spans="1:22" s="19" customFormat="1" ht="13.5">
      <c r="A267" s="17">
        <v>261</v>
      </c>
      <c r="B267" s="111"/>
      <c r="C267" s="112"/>
      <c r="D267" s="113"/>
      <c r="E267" s="114"/>
      <c r="F267" s="114"/>
      <c r="G267" s="115"/>
      <c r="H267" s="21"/>
      <c r="I267" s="21"/>
      <c r="J267" s="21"/>
      <c r="K267" s="21"/>
      <c r="L267" s="21"/>
      <c r="M267" s="21"/>
      <c r="N267" s="21"/>
      <c r="O267" s="21"/>
      <c r="P267" s="18"/>
      <c r="Q267" s="69">
        <f t="shared" si="11"/>
        <v>0</v>
      </c>
      <c r="R267" s="22" t="str">
        <f t="shared" si="10"/>
        <v>Không</v>
      </c>
      <c r="S267" s="22"/>
      <c r="T267" s="22"/>
      <c r="U267" s="17"/>
      <c r="V267" s="17"/>
    </row>
    <row r="268" spans="1:22" s="19" customFormat="1" ht="13.5">
      <c r="A268" s="17">
        <v>262</v>
      </c>
      <c r="B268" s="111"/>
      <c r="C268" s="112"/>
      <c r="D268" s="113"/>
      <c r="E268" s="114"/>
      <c r="F268" s="114"/>
      <c r="G268" s="115"/>
      <c r="H268" s="21"/>
      <c r="I268" s="21"/>
      <c r="J268" s="21"/>
      <c r="K268" s="21"/>
      <c r="L268" s="21"/>
      <c r="M268" s="21"/>
      <c r="N268" s="21"/>
      <c r="O268" s="21"/>
      <c r="P268" s="18"/>
      <c r="Q268" s="69">
        <f t="shared" si="11"/>
        <v>0</v>
      </c>
      <c r="R268" s="22" t="str">
        <f t="shared" si="10"/>
        <v>Không</v>
      </c>
      <c r="S268" s="22"/>
      <c r="T268" s="22"/>
      <c r="U268" s="17"/>
      <c r="V268" s="17"/>
    </row>
    <row r="269" spans="1:22" s="19" customFormat="1" ht="13.5">
      <c r="A269" s="17">
        <v>263</v>
      </c>
      <c r="B269" s="111"/>
      <c r="C269" s="112"/>
      <c r="D269" s="113"/>
      <c r="E269" s="114"/>
      <c r="F269" s="114"/>
      <c r="G269" s="115"/>
      <c r="H269" s="21"/>
      <c r="I269" s="21"/>
      <c r="J269" s="21"/>
      <c r="K269" s="21"/>
      <c r="L269" s="21"/>
      <c r="M269" s="21"/>
      <c r="N269" s="21"/>
      <c r="O269" s="21"/>
      <c r="P269" s="18"/>
      <c r="Q269" s="69">
        <f t="shared" si="11"/>
        <v>0</v>
      </c>
      <c r="R269" s="22" t="str">
        <f t="shared" si="10"/>
        <v>Không</v>
      </c>
      <c r="S269" s="22"/>
      <c r="T269" s="22"/>
      <c r="U269" s="17"/>
      <c r="V269" s="17"/>
    </row>
    <row r="270" spans="1:22" s="19" customFormat="1" ht="13.5">
      <c r="A270" s="17">
        <v>264</v>
      </c>
      <c r="B270" s="111"/>
      <c r="C270" s="112"/>
      <c r="D270" s="113"/>
      <c r="E270" s="114"/>
      <c r="F270" s="114"/>
      <c r="G270" s="115"/>
      <c r="H270" s="21"/>
      <c r="I270" s="21"/>
      <c r="J270" s="21"/>
      <c r="K270" s="21"/>
      <c r="L270" s="21"/>
      <c r="M270" s="21"/>
      <c r="N270" s="21"/>
      <c r="O270" s="21"/>
      <c r="P270" s="18"/>
      <c r="Q270" s="69">
        <f t="shared" si="11"/>
        <v>0</v>
      </c>
      <c r="R270" s="22" t="str">
        <f t="shared" si="10"/>
        <v>Không</v>
      </c>
      <c r="S270" s="22"/>
      <c r="T270" s="22"/>
      <c r="U270" s="17"/>
      <c r="V270" s="17"/>
    </row>
    <row r="271" spans="1:22" s="19" customFormat="1" ht="13.5">
      <c r="A271" s="17">
        <v>265</v>
      </c>
      <c r="B271" s="111"/>
      <c r="C271" s="112"/>
      <c r="D271" s="113"/>
      <c r="E271" s="114"/>
      <c r="F271" s="114"/>
      <c r="G271" s="115"/>
      <c r="H271" s="21"/>
      <c r="I271" s="21"/>
      <c r="J271" s="21"/>
      <c r="K271" s="21"/>
      <c r="L271" s="21"/>
      <c r="M271" s="21"/>
      <c r="N271" s="21"/>
      <c r="O271" s="21"/>
      <c r="P271" s="18"/>
      <c r="Q271" s="69">
        <f t="shared" si="11"/>
        <v>0</v>
      </c>
      <c r="R271" s="22" t="str">
        <f t="shared" si="10"/>
        <v>Không</v>
      </c>
      <c r="S271" s="22"/>
      <c r="T271" s="22"/>
      <c r="U271" s="17"/>
      <c r="V271" s="17"/>
    </row>
    <row r="272" spans="1:22" s="19" customFormat="1" ht="13.5">
      <c r="A272" s="17">
        <v>266</v>
      </c>
      <c r="B272" s="111"/>
      <c r="C272" s="112"/>
      <c r="D272" s="113"/>
      <c r="E272" s="114"/>
      <c r="F272" s="114"/>
      <c r="G272" s="115"/>
      <c r="H272" s="21"/>
      <c r="I272" s="21"/>
      <c r="J272" s="21"/>
      <c r="K272" s="21"/>
      <c r="L272" s="21"/>
      <c r="M272" s="21"/>
      <c r="N272" s="21"/>
      <c r="O272" s="21"/>
      <c r="P272" s="18"/>
      <c r="Q272" s="69">
        <f t="shared" si="11"/>
        <v>0</v>
      </c>
      <c r="R272" s="22" t="str">
        <f t="shared" si="10"/>
        <v>Không</v>
      </c>
      <c r="S272" s="22"/>
      <c r="T272" s="22"/>
      <c r="U272" s="17"/>
      <c r="V272" s="17"/>
    </row>
    <row r="273" spans="1:22" s="19" customFormat="1" ht="13.5">
      <c r="A273" s="17">
        <v>267</v>
      </c>
      <c r="B273" s="111"/>
      <c r="C273" s="112"/>
      <c r="D273" s="113"/>
      <c r="E273" s="114"/>
      <c r="F273" s="114"/>
      <c r="G273" s="115"/>
      <c r="H273" s="21"/>
      <c r="I273" s="21"/>
      <c r="J273" s="21"/>
      <c r="K273" s="21"/>
      <c r="L273" s="21"/>
      <c r="M273" s="21"/>
      <c r="N273" s="21"/>
      <c r="O273" s="21"/>
      <c r="P273" s="18"/>
      <c r="Q273" s="69">
        <f t="shared" si="11"/>
        <v>0</v>
      </c>
      <c r="R273" s="22" t="str">
        <f t="shared" si="10"/>
        <v>Không</v>
      </c>
      <c r="S273" s="22"/>
      <c r="T273" s="22"/>
      <c r="U273" s="17"/>
      <c r="V273" s="17"/>
    </row>
    <row r="274" spans="1:22" s="19" customFormat="1" ht="13.5">
      <c r="A274" s="17">
        <v>268</v>
      </c>
      <c r="B274" s="111"/>
      <c r="C274" s="112"/>
      <c r="D274" s="113"/>
      <c r="E274" s="114"/>
      <c r="F274" s="114"/>
      <c r="G274" s="115"/>
      <c r="H274" s="21"/>
      <c r="I274" s="21"/>
      <c r="J274" s="21"/>
      <c r="K274" s="21"/>
      <c r="L274" s="21"/>
      <c r="M274" s="21"/>
      <c r="N274" s="21"/>
      <c r="O274" s="21"/>
      <c r="P274" s="18"/>
      <c r="Q274" s="69">
        <f t="shared" si="11"/>
        <v>0</v>
      </c>
      <c r="R274" s="22" t="str">
        <f t="shared" si="10"/>
        <v>Không</v>
      </c>
      <c r="S274" s="22"/>
      <c r="T274" s="22"/>
      <c r="U274" s="17"/>
      <c r="V274" s="17"/>
    </row>
    <row r="275" spans="1:22" s="19" customFormat="1" ht="13.5">
      <c r="A275" s="17">
        <v>269</v>
      </c>
      <c r="B275" s="111"/>
      <c r="C275" s="112"/>
      <c r="D275" s="113"/>
      <c r="E275" s="114"/>
      <c r="F275" s="114"/>
      <c r="G275" s="115"/>
      <c r="H275" s="21"/>
      <c r="I275" s="21"/>
      <c r="J275" s="21"/>
      <c r="K275" s="21"/>
      <c r="L275" s="21"/>
      <c r="M275" s="21"/>
      <c r="N275" s="21"/>
      <c r="O275" s="21"/>
      <c r="P275" s="18"/>
      <c r="Q275" s="69">
        <f t="shared" si="11"/>
        <v>0</v>
      </c>
      <c r="R275" s="22" t="str">
        <f t="shared" si="10"/>
        <v>Không</v>
      </c>
      <c r="S275" s="22"/>
      <c r="T275" s="22"/>
      <c r="U275" s="17"/>
      <c r="V275" s="17"/>
    </row>
    <row r="276" spans="1:22" s="19" customFormat="1" ht="13.5">
      <c r="A276" s="17">
        <v>270</v>
      </c>
      <c r="B276" s="111"/>
      <c r="C276" s="112"/>
      <c r="D276" s="113"/>
      <c r="E276" s="114"/>
      <c r="F276" s="114"/>
      <c r="G276" s="115"/>
      <c r="H276" s="21"/>
      <c r="I276" s="21"/>
      <c r="J276" s="21"/>
      <c r="K276" s="21"/>
      <c r="L276" s="21"/>
      <c r="M276" s="21"/>
      <c r="N276" s="21"/>
      <c r="O276" s="21"/>
      <c r="P276" s="18"/>
      <c r="Q276" s="69">
        <f t="shared" si="11"/>
        <v>0</v>
      </c>
      <c r="R276" s="22" t="str">
        <f t="shared" si="10"/>
        <v>Không</v>
      </c>
      <c r="S276" s="22"/>
      <c r="T276" s="22"/>
      <c r="U276" s="17"/>
      <c r="V276" s="17"/>
    </row>
    <row r="277" spans="1:22" s="19" customFormat="1" ht="13.5">
      <c r="A277" s="17">
        <v>271</v>
      </c>
      <c r="B277" s="111"/>
      <c r="C277" s="112"/>
      <c r="D277" s="113"/>
      <c r="E277" s="114"/>
      <c r="F277" s="114"/>
      <c r="G277" s="115"/>
      <c r="H277" s="21"/>
      <c r="I277" s="21"/>
      <c r="J277" s="21"/>
      <c r="K277" s="21"/>
      <c r="L277" s="21"/>
      <c r="M277" s="21"/>
      <c r="N277" s="21"/>
      <c r="O277" s="21"/>
      <c r="P277" s="18"/>
      <c r="Q277" s="69">
        <f t="shared" si="11"/>
        <v>0</v>
      </c>
      <c r="R277" s="22" t="str">
        <f t="shared" si="10"/>
        <v>Không</v>
      </c>
      <c r="S277" s="22"/>
      <c r="T277" s="22"/>
      <c r="U277" s="17"/>
      <c r="V277" s="17"/>
    </row>
    <row r="278" spans="1:22" s="19" customFormat="1" ht="13.5">
      <c r="A278" s="17">
        <v>272</v>
      </c>
      <c r="B278" s="111"/>
      <c r="C278" s="112"/>
      <c r="D278" s="113"/>
      <c r="E278" s="114"/>
      <c r="F278" s="114"/>
      <c r="G278" s="115"/>
      <c r="H278" s="21"/>
      <c r="I278" s="21"/>
      <c r="J278" s="21"/>
      <c r="K278" s="21"/>
      <c r="L278" s="21"/>
      <c r="M278" s="21"/>
      <c r="N278" s="21"/>
      <c r="O278" s="21"/>
      <c r="P278" s="18"/>
      <c r="Q278" s="69">
        <f t="shared" si="11"/>
        <v>0</v>
      </c>
      <c r="R278" s="22" t="str">
        <f t="shared" si="10"/>
        <v>Không</v>
      </c>
      <c r="S278" s="22"/>
      <c r="T278" s="22"/>
      <c r="U278" s="17"/>
      <c r="V278" s="17"/>
    </row>
    <row r="279" spans="1:22" s="19" customFormat="1" ht="13.5">
      <c r="A279" s="17">
        <v>273</v>
      </c>
      <c r="B279" s="111"/>
      <c r="C279" s="112"/>
      <c r="D279" s="113"/>
      <c r="E279" s="114"/>
      <c r="F279" s="114"/>
      <c r="G279" s="115"/>
      <c r="H279" s="21"/>
      <c r="I279" s="21"/>
      <c r="J279" s="21"/>
      <c r="K279" s="21"/>
      <c r="L279" s="21"/>
      <c r="M279" s="21"/>
      <c r="N279" s="21"/>
      <c r="O279" s="21"/>
      <c r="P279" s="18"/>
      <c r="Q279" s="69">
        <f t="shared" si="11"/>
        <v>0</v>
      </c>
      <c r="R279" s="22" t="str">
        <f t="shared" si="10"/>
        <v>Không</v>
      </c>
      <c r="S279" s="22"/>
      <c r="T279" s="22"/>
      <c r="U279" s="17"/>
      <c r="V279" s="17"/>
    </row>
    <row r="280" spans="1:22" s="19" customFormat="1" ht="13.5">
      <c r="A280" s="17">
        <v>274</v>
      </c>
      <c r="B280" s="111"/>
      <c r="C280" s="112"/>
      <c r="D280" s="113"/>
      <c r="E280" s="114"/>
      <c r="F280" s="114"/>
      <c r="G280" s="115"/>
      <c r="H280" s="21"/>
      <c r="I280" s="21"/>
      <c r="J280" s="21"/>
      <c r="K280" s="21"/>
      <c r="L280" s="21"/>
      <c r="M280" s="21"/>
      <c r="N280" s="21"/>
      <c r="O280" s="21"/>
      <c r="P280" s="18"/>
      <c r="Q280" s="69">
        <f t="shared" si="11"/>
        <v>0</v>
      </c>
      <c r="R280" s="22" t="str">
        <f t="shared" si="10"/>
        <v>Không</v>
      </c>
      <c r="S280" s="22"/>
      <c r="T280" s="22"/>
      <c r="U280" s="17"/>
      <c r="V280" s="17"/>
    </row>
    <row r="281" spans="1:22" s="19" customFormat="1" ht="13.5">
      <c r="A281" s="17">
        <v>275</v>
      </c>
      <c r="B281" s="111"/>
      <c r="C281" s="112"/>
      <c r="D281" s="113"/>
      <c r="E281" s="114"/>
      <c r="F281" s="114"/>
      <c r="G281" s="115"/>
      <c r="H281" s="21"/>
      <c r="I281" s="21"/>
      <c r="J281" s="21"/>
      <c r="K281" s="21"/>
      <c r="L281" s="21"/>
      <c r="M281" s="21"/>
      <c r="N281" s="21"/>
      <c r="O281" s="21"/>
      <c r="P281" s="18"/>
      <c r="Q281" s="69">
        <f t="shared" si="11"/>
        <v>0</v>
      </c>
      <c r="R281" s="22" t="str">
        <f t="shared" si="10"/>
        <v>Không</v>
      </c>
      <c r="S281" s="22"/>
      <c r="T281" s="22"/>
      <c r="U281" s="17"/>
      <c r="V281" s="17"/>
    </row>
    <row r="282" spans="1:22" s="19" customFormat="1" ht="13.5">
      <c r="A282" s="17">
        <v>276</v>
      </c>
      <c r="B282" s="111"/>
      <c r="C282" s="112"/>
      <c r="D282" s="113"/>
      <c r="E282" s="114"/>
      <c r="F282" s="114"/>
      <c r="G282" s="115"/>
      <c r="H282" s="21"/>
      <c r="I282" s="21"/>
      <c r="J282" s="21"/>
      <c r="K282" s="21"/>
      <c r="L282" s="21"/>
      <c r="M282" s="21"/>
      <c r="N282" s="21"/>
      <c r="O282" s="21"/>
      <c r="P282" s="18"/>
      <c r="Q282" s="69">
        <f t="shared" si="11"/>
        <v>0</v>
      </c>
      <c r="R282" s="22" t="str">
        <f t="shared" si="10"/>
        <v>Không</v>
      </c>
      <c r="S282" s="22"/>
      <c r="T282" s="22"/>
      <c r="U282" s="17"/>
      <c r="V282" s="17"/>
    </row>
    <row r="283" spans="1:22" s="19" customFormat="1" ht="13.5">
      <c r="A283" s="17">
        <v>277</v>
      </c>
      <c r="B283" s="111"/>
      <c r="C283" s="112"/>
      <c r="D283" s="113"/>
      <c r="E283" s="114"/>
      <c r="F283" s="114"/>
      <c r="G283" s="115"/>
      <c r="H283" s="21"/>
      <c r="I283" s="21"/>
      <c r="J283" s="21"/>
      <c r="K283" s="21"/>
      <c r="L283" s="21"/>
      <c r="M283" s="21"/>
      <c r="N283" s="21"/>
      <c r="O283" s="21"/>
      <c r="P283" s="18"/>
      <c r="Q283" s="69">
        <f t="shared" si="11"/>
        <v>0</v>
      </c>
      <c r="R283" s="22" t="str">
        <f t="shared" si="10"/>
        <v>Không</v>
      </c>
      <c r="S283" s="22"/>
      <c r="T283" s="22"/>
      <c r="U283" s="17"/>
      <c r="V283" s="17"/>
    </row>
    <row r="284" spans="1:22" s="19" customFormat="1" ht="13.5">
      <c r="A284" s="17">
        <v>278</v>
      </c>
      <c r="B284" s="111"/>
      <c r="C284" s="112"/>
      <c r="D284" s="113"/>
      <c r="E284" s="114"/>
      <c r="F284" s="114"/>
      <c r="G284" s="115"/>
      <c r="H284" s="21"/>
      <c r="I284" s="21"/>
      <c r="J284" s="21"/>
      <c r="K284" s="21"/>
      <c r="L284" s="21"/>
      <c r="M284" s="21"/>
      <c r="N284" s="21"/>
      <c r="O284" s="21"/>
      <c r="P284" s="18"/>
      <c r="Q284" s="69">
        <f t="shared" si="11"/>
        <v>0</v>
      </c>
      <c r="R284" s="22" t="str">
        <f t="shared" si="10"/>
        <v>Không</v>
      </c>
      <c r="S284" s="22"/>
      <c r="T284" s="22"/>
      <c r="U284" s="17"/>
      <c r="V284" s="17"/>
    </row>
    <row r="285" spans="1:22" s="19" customFormat="1" ht="13.5">
      <c r="A285" s="17">
        <v>279</v>
      </c>
      <c r="B285" s="111"/>
      <c r="C285" s="112"/>
      <c r="D285" s="113"/>
      <c r="E285" s="114"/>
      <c r="F285" s="114"/>
      <c r="G285" s="115"/>
      <c r="H285" s="21"/>
      <c r="I285" s="21"/>
      <c r="J285" s="21"/>
      <c r="K285" s="21"/>
      <c r="L285" s="21"/>
      <c r="M285" s="21"/>
      <c r="N285" s="21"/>
      <c r="O285" s="21"/>
      <c r="P285" s="18"/>
      <c r="Q285" s="69">
        <f t="shared" si="11"/>
        <v>0</v>
      </c>
      <c r="R285" s="22" t="str">
        <f t="shared" si="10"/>
        <v>Không</v>
      </c>
      <c r="S285" s="22"/>
      <c r="T285" s="22"/>
      <c r="U285" s="17"/>
      <c r="V285" s="17"/>
    </row>
    <row r="286" spans="1:22" s="19" customFormat="1" ht="13.5">
      <c r="A286" s="17">
        <v>280</v>
      </c>
      <c r="B286" s="111"/>
      <c r="C286" s="112"/>
      <c r="D286" s="113"/>
      <c r="E286" s="114"/>
      <c r="F286" s="114"/>
      <c r="G286" s="115"/>
      <c r="H286" s="21"/>
      <c r="I286" s="21"/>
      <c r="J286" s="21"/>
      <c r="K286" s="21"/>
      <c r="L286" s="21"/>
      <c r="M286" s="21"/>
      <c r="N286" s="21"/>
      <c r="O286" s="21"/>
      <c r="P286" s="18"/>
      <c r="Q286" s="69">
        <f t="shared" si="11"/>
        <v>0</v>
      </c>
      <c r="R286" s="22" t="str">
        <f t="shared" si="10"/>
        <v>Không</v>
      </c>
      <c r="S286" s="22"/>
      <c r="T286" s="22"/>
      <c r="U286" s="17"/>
      <c r="V286" s="17"/>
    </row>
    <row r="287" spans="1:22" s="19" customFormat="1" ht="13.5">
      <c r="A287" s="17">
        <v>281</v>
      </c>
      <c r="B287" s="111"/>
      <c r="C287" s="112"/>
      <c r="D287" s="113"/>
      <c r="E287" s="114"/>
      <c r="F287" s="114"/>
      <c r="G287" s="115"/>
      <c r="H287" s="21"/>
      <c r="I287" s="21"/>
      <c r="J287" s="21"/>
      <c r="K287" s="21"/>
      <c r="L287" s="21"/>
      <c r="M287" s="21"/>
      <c r="N287" s="21"/>
      <c r="O287" s="21"/>
      <c r="P287" s="18"/>
      <c r="Q287" s="69">
        <f t="shared" si="11"/>
        <v>0</v>
      </c>
      <c r="R287" s="22" t="str">
        <f t="shared" si="10"/>
        <v>Không</v>
      </c>
      <c r="S287" s="22"/>
      <c r="T287" s="22"/>
      <c r="U287" s="17"/>
      <c r="V287" s="17"/>
    </row>
    <row r="288" spans="1:22" s="19" customFormat="1" ht="13.5">
      <c r="A288" s="17">
        <v>282</v>
      </c>
      <c r="B288" s="111"/>
      <c r="C288" s="112"/>
      <c r="D288" s="113"/>
      <c r="E288" s="114"/>
      <c r="F288" s="114"/>
      <c r="G288" s="115"/>
      <c r="H288" s="21"/>
      <c r="I288" s="21"/>
      <c r="J288" s="21"/>
      <c r="K288" s="21"/>
      <c r="L288" s="21"/>
      <c r="M288" s="21"/>
      <c r="N288" s="21"/>
      <c r="O288" s="21"/>
      <c r="P288" s="18"/>
      <c r="Q288" s="69">
        <f t="shared" si="11"/>
        <v>0</v>
      </c>
      <c r="R288" s="22" t="str">
        <f t="shared" si="10"/>
        <v>Không</v>
      </c>
      <c r="S288" s="22"/>
      <c r="T288" s="22"/>
      <c r="U288" s="17"/>
      <c r="V288" s="17"/>
    </row>
    <row r="289" spans="1:22" s="19" customFormat="1" ht="13.5">
      <c r="A289" s="17">
        <v>283</v>
      </c>
      <c r="B289" s="111"/>
      <c r="C289" s="112"/>
      <c r="D289" s="113"/>
      <c r="E289" s="114"/>
      <c r="F289" s="114"/>
      <c r="G289" s="115"/>
      <c r="H289" s="21"/>
      <c r="I289" s="21"/>
      <c r="J289" s="21"/>
      <c r="K289" s="21"/>
      <c r="L289" s="21"/>
      <c r="M289" s="21"/>
      <c r="N289" s="21"/>
      <c r="O289" s="21"/>
      <c r="P289" s="18"/>
      <c r="Q289" s="69">
        <f t="shared" si="11"/>
        <v>0</v>
      </c>
      <c r="R289" s="22" t="str">
        <f t="shared" si="10"/>
        <v>Không</v>
      </c>
      <c r="S289" s="22"/>
      <c r="T289" s="22"/>
      <c r="U289" s="17"/>
      <c r="V289" s="17"/>
    </row>
    <row r="290" spans="1:22" s="19" customFormat="1" ht="13.5">
      <c r="A290" s="17">
        <v>284</v>
      </c>
      <c r="B290" s="111"/>
      <c r="C290" s="112"/>
      <c r="D290" s="113"/>
      <c r="E290" s="114"/>
      <c r="F290" s="114"/>
      <c r="G290" s="115"/>
      <c r="H290" s="21"/>
      <c r="I290" s="21"/>
      <c r="J290" s="21"/>
      <c r="K290" s="21"/>
      <c r="L290" s="21"/>
      <c r="M290" s="21"/>
      <c r="N290" s="21"/>
      <c r="O290" s="21"/>
      <c r="P290" s="18"/>
      <c r="Q290" s="69">
        <f t="shared" si="11"/>
        <v>0</v>
      </c>
      <c r="R290" s="22" t="str">
        <f t="shared" si="10"/>
        <v>Không</v>
      </c>
      <c r="S290" s="22"/>
      <c r="T290" s="22"/>
      <c r="U290" s="17"/>
      <c r="V290" s="17"/>
    </row>
    <row r="291" spans="1:22" s="19" customFormat="1" ht="13.5">
      <c r="A291" s="17">
        <v>285</v>
      </c>
      <c r="B291" s="111"/>
      <c r="C291" s="112"/>
      <c r="D291" s="113"/>
      <c r="E291" s="114"/>
      <c r="F291" s="114"/>
      <c r="G291" s="115"/>
      <c r="H291" s="21"/>
      <c r="I291" s="21"/>
      <c r="J291" s="21"/>
      <c r="K291" s="21"/>
      <c r="L291" s="21"/>
      <c r="M291" s="21"/>
      <c r="N291" s="21"/>
      <c r="O291" s="21"/>
      <c r="P291" s="18"/>
      <c r="Q291" s="69">
        <f t="shared" si="11"/>
        <v>0</v>
      </c>
      <c r="R291" s="22" t="str">
        <f t="shared" si="10"/>
        <v>Không</v>
      </c>
      <c r="S291" s="22"/>
      <c r="T291" s="22"/>
      <c r="U291" s="17"/>
      <c r="V291" s="17"/>
    </row>
    <row r="292" spans="1:22" s="19" customFormat="1" ht="13.5">
      <c r="A292" s="17">
        <v>286</v>
      </c>
      <c r="B292" s="111"/>
      <c r="C292" s="112"/>
      <c r="D292" s="113"/>
      <c r="E292" s="114"/>
      <c r="F292" s="114"/>
      <c r="G292" s="115"/>
      <c r="H292" s="21"/>
      <c r="I292" s="21"/>
      <c r="J292" s="21"/>
      <c r="K292" s="21"/>
      <c r="L292" s="21"/>
      <c r="M292" s="21"/>
      <c r="N292" s="21"/>
      <c r="O292" s="21"/>
      <c r="P292" s="18"/>
      <c r="Q292" s="69">
        <f t="shared" si="11"/>
        <v>0</v>
      </c>
      <c r="R292" s="22" t="str">
        <f t="shared" si="10"/>
        <v>Không</v>
      </c>
      <c r="S292" s="22"/>
      <c r="T292" s="22"/>
      <c r="U292" s="17"/>
      <c r="V292" s="17"/>
    </row>
    <row r="293" spans="1:22" s="19" customFormat="1" ht="13.5">
      <c r="A293" s="17">
        <v>287</v>
      </c>
      <c r="B293" s="111"/>
      <c r="C293" s="112"/>
      <c r="D293" s="113"/>
      <c r="E293" s="114"/>
      <c r="F293" s="114"/>
      <c r="G293" s="115"/>
      <c r="H293" s="21"/>
      <c r="I293" s="21"/>
      <c r="J293" s="21"/>
      <c r="K293" s="21"/>
      <c r="L293" s="21"/>
      <c r="M293" s="21"/>
      <c r="N293" s="21"/>
      <c r="O293" s="21"/>
      <c r="P293" s="18"/>
      <c r="Q293" s="69">
        <f t="shared" si="11"/>
        <v>0</v>
      </c>
      <c r="R293" s="22" t="str">
        <f t="shared" si="10"/>
        <v>Không</v>
      </c>
      <c r="S293" s="22"/>
      <c r="T293" s="22"/>
      <c r="U293" s="17"/>
      <c r="V293" s="17"/>
    </row>
    <row r="294" spans="1:22" s="19" customFormat="1" ht="13.5">
      <c r="A294" s="17">
        <v>288</v>
      </c>
      <c r="B294" s="111"/>
      <c r="C294" s="112"/>
      <c r="D294" s="113"/>
      <c r="E294" s="114"/>
      <c r="F294" s="114"/>
      <c r="G294" s="115"/>
      <c r="H294" s="21"/>
      <c r="I294" s="21"/>
      <c r="J294" s="21"/>
      <c r="K294" s="21"/>
      <c r="L294" s="21"/>
      <c r="M294" s="21"/>
      <c r="N294" s="21"/>
      <c r="O294" s="21"/>
      <c r="P294" s="18"/>
      <c r="Q294" s="69">
        <f t="shared" si="11"/>
        <v>0</v>
      </c>
      <c r="R294" s="22" t="str">
        <f t="shared" si="10"/>
        <v>Không</v>
      </c>
      <c r="S294" s="22"/>
      <c r="T294" s="22"/>
      <c r="U294" s="17"/>
      <c r="V294" s="17"/>
    </row>
    <row r="295" spans="1:22" s="19" customFormat="1" ht="13.5">
      <c r="A295" s="17">
        <v>289</v>
      </c>
      <c r="B295" s="111"/>
      <c r="C295" s="112"/>
      <c r="D295" s="113"/>
      <c r="E295" s="114"/>
      <c r="F295" s="114"/>
      <c r="G295" s="115"/>
      <c r="H295" s="21"/>
      <c r="I295" s="21"/>
      <c r="J295" s="21"/>
      <c r="K295" s="21"/>
      <c r="L295" s="21"/>
      <c r="M295" s="21"/>
      <c r="N295" s="21"/>
      <c r="O295" s="21"/>
      <c r="P295" s="18"/>
      <c r="Q295" s="69">
        <f t="shared" si="11"/>
        <v>0</v>
      </c>
      <c r="R295" s="22" t="str">
        <f t="shared" si="10"/>
        <v>Không</v>
      </c>
      <c r="S295" s="22"/>
      <c r="T295" s="22"/>
      <c r="U295" s="17"/>
      <c r="V295" s="17"/>
    </row>
    <row r="296" spans="1:22" s="19" customFormat="1" ht="13.5">
      <c r="A296" s="17">
        <v>290</v>
      </c>
      <c r="B296" s="111"/>
      <c r="C296" s="112"/>
      <c r="D296" s="113"/>
      <c r="E296" s="114"/>
      <c r="F296" s="114"/>
      <c r="G296" s="115"/>
      <c r="H296" s="21"/>
      <c r="I296" s="21"/>
      <c r="J296" s="21"/>
      <c r="K296" s="21"/>
      <c r="L296" s="21"/>
      <c r="M296" s="21"/>
      <c r="N296" s="21"/>
      <c r="O296" s="21"/>
      <c r="P296" s="18"/>
      <c r="Q296" s="69">
        <f t="shared" si="11"/>
        <v>0</v>
      </c>
      <c r="R296" s="22" t="str">
        <f t="shared" si="10"/>
        <v>Không</v>
      </c>
      <c r="S296" s="22"/>
      <c r="T296" s="22"/>
      <c r="U296" s="17"/>
      <c r="V296" s="17"/>
    </row>
    <row r="297" spans="1:22" s="19" customFormat="1" ht="13.5">
      <c r="A297" s="17">
        <v>291</v>
      </c>
      <c r="B297" s="111"/>
      <c r="C297" s="112"/>
      <c r="D297" s="113"/>
      <c r="E297" s="114"/>
      <c r="F297" s="114"/>
      <c r="G297" s="115"/>
      <c r="H297" s="21"/>
      <c r="I297" s="21"/>
      <c r="J297" s="21"/>
      <c r="K297" s="21"/>
      <c r="L297" s="21"/>
      <c r="M297" s="21"/>
      <c r="N297" s="21"/>
      <c r="O297" s="21"/>
      <c r="P297" s="18"/>
      <c r="Q297" s="69">
        <f t="shared" si="11"/>
        <v>0</v>
      </c>
      <c r="R297" s="22" t="str">
        <f t="shared" si="10"/>
        <v>Không</v>
      </c>
      <c r="S297" s="22"/>
      <c r="T297" s="22"/>
      <c r="U297" s="17"/>
      <c r="V297" s="17"/>
    </row>
    <row r="298" spans="1:22" s="19" customFormat="1" ht="13.5">
      <c r="A298" s="17">
        <v>292</v>
      </c>
      <c r="B298" s="111"/>
      <c r="C298" s="112"/>
      <c r="D298" s="113"/>
      <c r="E298" s="114"/>
      <c r="F298" s="114"/>
      <c r="G298" s="115"/>
      <c r="H298" s="21"/>
      <c r="I298" s="21"/>
      <c r="J298" s="21"/>
      <c r="K298" s="21"/>
      <c r="L298" s="21"/>
      <c r="M298" s="21"/>
      <c r="N298" s="21"/>
      <c r="O298" s="21"/>
      <c r="P298" s="18"/>
      <c r="Q298" s="69">
        <f t="shared" si="11"/>
        <v>0</v>
      </c>
      <c r="R298" s="22" t="str">
        <f t="shared" si="10"/>
        <v>Không</v>
      </c>
      <c r="S298" s="22"/>
      <c r="T298" s="22"/>
      <c r="U298" s="17"/>
      <c r="V298" s="17"/>
    </row>
    <row r="299" spans="1:22" s="19" customFormat="1" ht="13.5">
      <c r="A299" s="17">
        <v>293</v>
      </c>
      <c r="B299" s="111"/>
      <c r="C299" s="112"/>
      <c r="D299" s="113"/>
      <c r="E299" s="114"/>
      <c r="F299" s="114"/>
      <c r="G299" s="115"/>
      <c r="H299" s="21"/>
      <c r="I299" s="21"/>
      <c r="J299" s="21"/>
      <c r="K299" s="21"/>
      <c r="L299" s="21"/>
      <c r="M299" s="21"/>
      <c r="N299" s="21"/>
      <c r="O299" s="21"/>
      <c r="P299" s="18"/>
      <c r="Q299" s="69">
        <f t="shared" si="11"/>
        <v>0</v>
      </c>
      <c r="R299" s="22" t="str">
        <f t="shared" si="10"/>
        <v>Không</v>
      </c>
      <c r="S299" s="22"/>
      <c r="T299" s="22"/>
      <c r="U299" s="17"/>
      <c r="V299" s="17"/>
    </row>
    <row r="300" spans="1:22" s="19" customFormat="1" ht="13.5">
      <c r="A300" s="17">
        <v>294</v>
      </c>
      <c r="B300" s="111"/>
      <c r="C300" s="112"/>
      <c r="D300" s="113"/>
      <c r="E300" s="114"/>
      <c r="F300" s="114"/>
      <c r="G300" s="115"/>
      <c r="H300" s="21"/>
      <c r="I300" s="21"/>
      <c r="J300" s="21"/>
      <c r="K300" s="21"/>
      <c r="L300" s="21"/>
      <c r="M300" s="21"/>
      <c r="N300" s="21"/>
      <c r="O300" s="21"/>
      <c r="P300" s="18"/>
      <c r="Q300" s="69">
        <f t="shared" si="11"/>
        <v>0</v>
      </c>
      <c r="R300" s="22" t="str">
        <f t="shared" si="10"/>
        <v>Không</v>
      </c>
      <c r="S300" s="22"/>
      <c r="T300" s="22"/>
      <c r="U300" s="17"/>
      <c r="V300" s="17"/>
    </row>
    <row r="301" spans="1:22" s="19" customFormat="1" ht="13.5">
      <c r="A301" s="17">
        <v>295</v>
      </c>
      <c r="B301" s="111"/>
      <c r="C301" s="112"/>
      <c r="D301" s="113"/>
      <c r="E301" s="114"/>
      <c r="F301" s="114"/>
      <c r="G301" s="115"/>
      <c r="H301" s="21"/>
      <c r="I301" s="21"/>
      <c r="J301" s="21"/>
      <c r="K301" s="21"/>
      <c r="L301" s="21"/>
      <c r="M301" s="21"/>
      <c r="N301" s="21"/>
      <c r="O301" s="21"/>
      <c r="P301" s="18"/>
      <c r="Q301" s="69">
        <f t="shared" si="11"/>
        <v>0</v>
      </c>
      <c r="R301" s="22" t="str">
        <f t="shared" si="10"/>
        <v>Không</v>
      </c>
      <c r="S301" s="22"/>
      <c r="T301" s="22"/>
      <c r="U301" s="17"/>
      <c r="V301" s="17"/>
    </row>
    <row r="302" spans="1:22" s="19" customFormat="1" ht="13.5">
      <c r="A302" s="17">
        <v>296</v>
      </c>
      <c r="B302" s="111"/>
      <c r="C302" s="112"/>
      <c r="D302" s="113"/>
      <c r="E302" s="114"/>
      <c r="F302" s="114"/>
      <c r="G302" s="115"/>
      <c r="H302" s="21"/>
      <c r="I302" s="21"/>
      <c r="J302" s="21"/>
      <c r="K302" s="21"/>
      <c r="L302" s="21"/>
      <c r="M302" s="21"/>
      <c r="N302" s="21"/>
      <c r="O302" s="21"/>
      <c r="P302" s="18"/>
      <c r="Q302" s="69">
        <f t="shared" si="11"/>
        <v>0</v>
      </c>
      <c r="R302" s="22" t="str">
        <f t="shared" si="10"/>
        <v>Không</v>
      </c>
      <c r="S302" s="22"/>
      <c r="T302" s="22"/>
      <c r="U302" s="17"/>
      <c r="V302" s="17"/>
    </row>
    <row r="303" spans="1:22" s="19" customFormat="1" ht="13.5">
      <c r="A303" s="17">
        <v>297</v>
      </c>
      <c r="B303" s="111"/>
      <c r="C303" s="112"/>
      <c r="D303" s="113"/>
      <c r="E303" s="114"/>
      <c r="F303" s="114"/>
      <c r="G303" s="115"/>
      <c r="H303" s="21"/>
      <c r="I303" s="21"/>
      <c r="J303" s="21"/>
      <c r="K303" s="21"/>
      <c r="L303" s="21"/>
      <c r="M303" s="21"/>
      <c r="N303" s="21"/>
      <c r="O303" s="21"/>
      <c r="P303" s="18"/>
      <c r="Q303" s="69">
        <f t="shared" si="11"/>
        <v>0</v>
      </c>
      <c r="R303" s="22" t="str">
        <f t="shared" si="10"/>
        <v>Không</v>
      </c>
      <c r="S303" s="22"/>
      <c r="T303" s="22"/>
      <c r="U303" s="17"/>
      <c r="V303" s="17"/>
    </row>
    <row r="304" spans="1:22" s="19" customFormat="1" ht="13.5">
      <c r="A304" s="17">
        <v>298</v>
      </c>
      <c r="B304" s="111"/>
      <c r="C304" s="112"/>
      <c r="D304" s="113"/>
      <c r="E304" s="114"/>
      <c r="F304" s="114"/>
      <c r="G304" s="115"/>
      <c r="H304" s="21"/>
      <c r="I304" s="21"/>
      <c r="J304" s="21"/>
      <c r="K304" s="21"/>
      <c r="L304" s="21"/>
      <c r="M304" s="21"/>
      <c r="N304" s="21"/>
      <c r="O304" s="21"/>
      <c r="P304" s="18"/>
      <c r="Q304" s="69">
        <f t="shared" si="11"/>
        <v>0</v>
      </c>
      <c r="R304" s="22" t="str">
        <f t="shared" si="10"/>
        <v>Không</v>
      </c>
      <c r="S304" s="22"/>
      <c r="T304" s="22"/>
      <c r="U304" s="17"/>
      <c r="V304" s="17"/>
    </row>
    <row r="305" spans="1:22" s="19" customFormat="1" ht="13.5">
      <c r="A305" s="17">
        <v>299</v>
      </c>
      <c r="B305" s="111"/>
      <c r="C305" s="112"/>
      <c r="D305" s="113"/>
      <c r="E305" s="114"/>
      <c r="F305" s="114"/>
      <c r="G305" s="115"/>
      <c r="H305" s="21"/>
      <c r="I305" s="21"/>
      <c r="J305" s="21"/>
      <c r="K305" s="21"/>
      <c r="L305" s="21"/>
      <c r="M305" s="21"/>
      <c r="N305" s="21"/>
      <c r="O305" s="21"/>
      <c r="P305" s="18"/>
      <c r="Q305" s="69">
        <f t="shared" si="11"/>
        <v>0</v>
      </c>
      <c r="R305" s="22" t="str">
        <f t="shared" si="10"/>
        <v>Không</v>
      </c>
      <c r="S305" s="22"/>
      <c r="T305" s="22"/>
      <c r="U305" s="17"/>
      <c r="V305" s="17"/>
    </row>
    <row r="306" spans="1:22" s="19" customFormat="1" ht="13.5">
      <c r="A306" s="17">
        <v>300</v>
      </c>
      <c r="B306" s="111"/>
      <c r="C306" s="112"/>
      <c r="D306" s="113"/>
      <c r="E306" s="114"/>
      <c r="F306" s="114"/>
      <c r="G306" s="115"/>
      <c r="H306" s="21"/>
      <c r="I306" s="21"/>
      <c r="J306" s="21"/>
      <c r="K306" s="21"/>
      <c r="L306" s="21"/>
      <c r="M306" s="21"/>
      <c r="N306" s="21"/>
      <c r="O306" s="21"/>
      <c r="P306" s="18"/>
      <c r="Q306" s="69">
        <f t="shared" si="11"/>
        <v>0</v>
      </c>
      <c r="R306" s="22" t="str">
        <f t="shared" si="10"/>
        <v>Không</v>
      </c>
      <c r="S306" s="22"/>
      <c r="T306" s="22"/>
      <c r="U306" s="17"/>
      <c r="V306" s="17"/>
    </row>
    <row r="307" spans="1:22" s="19" customFormat="1" ht="13.5">
      <c r="A307" s="17">
        <v>301</v>
      </c>
      <c r="B307" s="111"/>
      <c r="C307" s="112"/>
      <c r="D307" s="113"/>
      <c r="E307" s="114"/>
      <c r="F307" s="114"/>
      <c r="G307" s="115"/>
      <c r="H307" s="21"/>
      <c r="I307" s="21"/>
      <c r="J307" s="21"/>
      <c r="K307" s="21"/>
      <c r="L307" s="21"/>
      <c r="M307" s="21"/>
      <c r="N307" s="21"/>
      <c r="O307" s="21"/>
      <c r="P307" s="18"/>
      <c r="Q307" s="69">
        <f t="shared" si="11"/>
        <v>0</v>
      </c>
      <c r="R307" s="22" t="str">
        <f t="shared" si="10"/>
        <v>Không</v>
      </c>
      <c r="S307" s="22"/>
      <c r="T307" s="22"/>
      <c r="U307" s="17"/>
      <c r="V307" s="17"/>
    </row>
    <row r="308" spans="1:22" s="19" customFormat="1" ht="13.5">
      <c r="A308" s="17">
        <v>302</v>
      </c>
      <c r="B308" s="111"/>
      <c r="C308" s="112"/>
      <c r="D308" s="113"/>
      <c r="E308" s="114"/>
      <c r="F308" s="114"/>
      <c r="G308" s="115"/>
      <c r="H308" s="21"/>
      <c r="I308" s="21"/>
      <c r="J308" s="21"/>
      <c r="K308" s="21"/>
      <c r="L308" s="21"/>
      <c r="M308" s="21"/>
      <c r="N308" s="21"/>
      <c r="O308" s="21"/>
      <c r="P308" s="18"/>
      <c r="Q308" s="69">
        <f t="shared" si="11"/>
        <v>0</v>
      </c>
      <c r="R308" s="22" t="str">
        <f t="shared" si="10"/>
        <v>Không</v>
      </c>
      <c r="S308" s="22"/>
      <c r="T308" s="22"/>
      <c r="U308" s="17"/>
      <c r="V308" s="17"/>
    </row>
    <row r="309" spans="1:22" s="19" customFormat="1" ht="13.5">
      <c r="A309" s="17">
        <v>303</v>
      </c>
      <c r="B309" s="111"/>
      <c r="C309" s="112"/>
      <c r="D309" s="113"/>
      <c r="E309" s="114"/>
      <c r="F309" s="114"/>
      <c r="G309" s="115"/>
      <c r="H309" s="21"/>
      <c r="I309" s="21"/>
      <c r="J309" s="21"/>
      <c r="K309" s="21"/>
      <c r="L309" s="21"/>
      <c r="M309" s="21"/>
      <c r="N309" s="21"/>
      <c r="O309" s="21"/>
      <c r="P309" s="18"/>
      <c r="Q309" s="69">
        <f t="shared" si="11"/>
        <v>0</v>
      </c>
      <c r="R309" s="22" t="str">
        <f t="shared" si="10"/>
        <v>Không</v>
      </c>
      <c r="S309" s="22"/>
      <c r="T309" s="22"/>
      <c r="U309" s="17"/>
      <c r="V309" s="17"/>
    </row>
    <row r="310" spans="1:22" s="19" customFormat="1" ht="13.5">
      <c r="A310" s="17">
        <v>304</v>
      </c>
      <c r="B310" s="111"/>
      <c r="C310" s="112"/>
      <c r="D310" s="113"/>
      <c r="E310" s="114"/>
      <c r="F310" s="114"/>
      <c r="G310" s="115"/>
      <c r="H310" s="21"/>
      <c r="I310" s="21"/>
      <c r="J310" s="21"/>
      <c r="K310" s="21"/>
      <c r="L310" s="21"/>
      <c r="M310" s="21"/>
      <c r="N310" s="21"/>
      <c r="O310" s="21"/>
      <c r="P310" s="18"/>
      <c r="Q310" s="69">
        <f t="shared" si="11"/>
        <v>0</v>
      </c>
      <c r="R310" s="22" t="str">
        <f t="shared" si="10"/>
        <v>Không</v>
      </c>
      <c r="S310" s="22"/>
      <c r="T310" s="22"/>
      <c r="U310" s="17"/>
      <c r="V310" s="17"/>
    </row>
    <row r="311" spans="1:22" s="19" customFormat="1" ht="13.5">
      <c r="A311" s="17">
        <v>305</v>
      </c>
      <c r="B311" s="111"/>
      <c r="C311" s="112"/>
      <c r="D311" s="113"/>
      <c r="E311" s="114"/>
      <c r="F311" s="114"/>
      <c r="G311" s="115"/>
      <c r="H311" s="21"/>
      <c r="I311" s="21"/>
      <c r="J311" s="21"/>
      <c r="K311" s="21"/>
      <c r="L311" s="21"/>
      <c r="M311" s="21"/>
      <c r="N311" s="21"/>
      <c r="O311" s="21"/>
      <c r="P311" s="18"/>
      <c r="Q311" s="69">
        <f t="shared" si="11"/>
        <v>0</v>
      </c>
      <c r="R311" s="22" t="str">
        <f t="shared" si="10"/>
        <v>Không</v>
      </c>
      <c r="S311" s="22"/>
      <c r="T311" s="22"/>
      <c r="U311" s="17"/>
      <c r="V311" s="17"/>
    </row>
    <row r="312" spans="1:22" s="19" customFormat="1" ht="13.5">
      <c r="A312" s="17">
        <v>306</v>
      </c>
      <c r="B312" s="111"/>
      <c r="C312" s="112"/>
      <c r="D312" s="113"/>
      <c r="E312" s="114"/>
      <c r="F312" s="114"/>
      <c r="G312" s="115"/>
      <c r="H312" s="21"/>
      <c r="I312" s="21"/>
      <c r="J312" s="21"/>
      <c r="K312" s="21"/>
      <c r="L312" s="21"/>
      <c r="M312" s="21"/>
      <c r="N312" s="21"/>
      <c r="O312" s="21"/>
      <c r="P312" s="18"/>
      <c r="Q312" s="69">
        <f t="shared" si="11"/>
        <v>0</v>
      </c>
      <c r="R312" s="22" t="str">
        <f t="shared" si="10"/>
        <v>Không</v>
      </c>
      <c r="S312" s="22"/>
      <c r="T312" s="22"/>
      <c r="U312" s="17"/>
      <c r="V312" s="17"/>
    </row>
    <row r="313" spans="1:22" s="19" customFormat="1" ht="13.5">
      <c r="A313" s="17">
        <v>307</v>
      </c>
      <c r="B313" s="111"/>
      <c r="C313" s="112"/>
      <c r="D313" s="113"/>
      <c r="E313" s="114"/>
      <c r="F313" s="114"/>
      <c r="G313" s="115"/>
      <c r="H313" s="21"/>
      <c r="I313" s="21"/>
      <c r="J313" s="21"/>
      <c r="K313" s="21"/>
      <c r="L313" s="21"/>
      <c r="M313" s="21"/>
      <c r="N313" s="21"/>
      <c r="O313" s="21"/>
      <c r="P313" s="18"/>
      <c r="Q313" s="69">
        <f t="shared" si="11"/>
        <v>0</v>
      </c>
      <c r="R313" s="22" t="str">
        <f t="shared" si="10"/>
        <v>Không</v>
      </c>
      <c r="S313" s="22"/>
      <c r="T313" s="22"/>
      <c r="U313" s="17"/>
      <c r="V313" s="17"/>
    </row>
    <row r="314" spans="1:22" s="19" customFormat="1" ht="13.5">
      <c r="A314" s="17">
        <v>308</v>
      </c>
      <c r="B314" s="111"/>
      <c r="C314" s="112"/>
      <c r="D314" s="113"/>
      <c r="E314" s="114"/>
      <c r="F314" s="114"/>
      <c r="G314" s="115"/>
      <c r="H314" s="21"/>
      <c r="I314" s="21"/>
      <c r="J314" s="21"/>
      <c r="K314" s="21"/>
      <c r="L314" s="21"/>
      <c r="M314" s="21"/>
      <c r="N314" s="21"/>
      <c r="O314" s="21"/>
      <c r="P314" s="18"/>
      <c r="Q314" s="69">
        <f t="shared" si="11"/>
        <v>0</v>
      </c>
      <c r="R314" s="22" t="str">
        <f t="shared" si="10"/>
        <v>Không</v>
      </c>
      <c r="S314" s="22"/>
      <c r="T314" s="22"/>
      <c r="U314" s="17"/>
      <c r="V314" s="17"/>
    </row>
    <row r="315" spans="1:22" s="19" customFormat="1" ht="13.5">
      <c r="A315" s="17">
        <v>309</v>
      </c>
      <c r="B315" s="111"/>
      <c r="C315" s="112"/>
      <c r="D315" s="113"/>
      <c r="E315" s="114"/>
      <c r="F315" s="114"/>
      <c r="G315" s="115"/>
      <c r="H315" s="21"/>
      <c r="I315" s="21"/>
      <c r="J315" s="21"/>
      <c r="K315" s="21"/>
      <c r="L315" s="21"/>
      <c r="M315" s="21"/>
      <c r="N315" s="21"/>
      <c r="O315" s="21"/>
      <c r="P315" s="18"/>
      <c r="Q315" s="69">
        <f t="shared" si="11"/>
        <v>0</v>
      </c>
      <c r="R315" s="22" t="str">
        <f t="shared" si="10"/>
        <v>Không</v>
      </c>
      <c r="S315" s="22"/>
      <c r="T315" s="22"/>
      <c r="U315" s="17"/>
      <c r="V315" s="17"/>
    </row>
    <row r="316" spans="1:22" s="19" customFormat="1" ht="13.5">
      <c r="A316" s="17">
        <v>310</v>
      </c>
      <c r="B316" s="111"/>
      <c r="C316" s="112"/>
      <c r="D316" s="113"/>
      <c r="E316" s="114"/>
      <c r="F316" s="114"/>
      <c r="G316" s="115"/>
      <c r="H316" s="21"/>
      <c r="I316" s="21"/>
      <c r="J316" s="21"/>
      <c r="K316" s="21"/>
      <c r="L316" s="21"/>
      <c r="M316" s="21"/>
      <c r="N316" s="21"/>
      <c r="O316" s="21"/>
      <c r="P316" s="18"/>
      <c r="Q316" s="69">
        <f t="shared" si="11"/>
        <v>0</v>
      </c>
      <c r="R316" s="22" t="str">
        <f t="shared" si="10"/>
        <v>Không</v>
      </c>
      <c r="S316" s="22"/>
      <c r="T316" s="22"/>
      <c r="U316" s="17"/>
      <c r="V316" s="17"/>
    </row>
    <row r="317" spans="1:22" s="19" customFormat="1" ht="13.5">
      <c r="A317" s="17">
        <v>311</v>
      </c>
      <c r="B317" s="111"/>
      <c r="C317" s="112"/>
      <c r="D317" s="113"/>
      <c r="E317" s="114"/>
      <c r="F317" s="114"/>
      <c r="G317" s="115"/>
      <c r="H317" s="21"/>
      <c r="I317" s="21"/>
      <c r="J317" s="21"/>
      <c r="K317" s="21"/>
      <c r="L317" s="21"/>
      <c r="M317" s="21"/>
      <c r="N317" s="21"/>
      <c r="O317" s="21"/>
      <c r="P317" s="18"/>
      <c r="Q317" s="69">
        <f t="shared" si="11"/>
        <v>0</v>
      </c>
      <c r="R317" s="22" t="str">
        <f t="shared" si="10"/>
        <v>Không</v>
      </c>
      <c r="S317" s="22"/>
      <c r="T317" s="22"/>
      <c r="U317" s="17"/>
      <c r="V317" s="17"/>
    </row>
    <row r="318" spans="1:22" s="19" customFormat="1" ht="13.5">
      <c r="A318" s="17">
        <v>312</v>
      </c>
      <c r="B318" s="111"/>
      <c r="C318" s="112"/>
      <c r="D318" s="113"/>
      <c r="E318" s="114"/>
      <c r="F318" s="114"/>
      <c r="G318" s="115"/>
      <c r="H318" s="21"/>
      <c r="I318" s="21"/>
      <c r="J318" s="21"/>
      <c r="K318" s="21"/>
      <c r="L318" s="21"/>
      <c r="M318" s="21"/>
      <c r="N318" s="21"/>
      <c r="O318" s="21"/>
      <c r="P318" s="18"/>
      <c r="Q318" s="69">
        <f t="shared" si="11"/>
        <v>0</v>
      </c>
      <c r="R318" s="22" t="str">
        <f t="shared" si="10"/>
        <v>Không</v>
      </c>
      <c r="S318" s="22"/>
      <c r="T318" s="22"/>
      <c r="U318" s="17"/>
      <c r="V318" s="17"/>
    </row>
    <row r="319" spans="1:22" s="19" customFormat="1" ht="13.5">
      <c r="A319" s="17">
        <v>313</v>
      </c>
      <c r="B319" s="111"/>
      <c r="C319" s="112"/>
      <c r="D319" s="113"/>
      <c r="E319" s="114"/>
      <c r="F319" s="114"/>
      <c r="G319" s="115"/>
      <c r="H319" s="21"/>
      <c r="I319" s="21"/>
      <c r="J319" s="21"/>
      <c r="K319" s="21"/>
      <c r="L319" s="21"/>
      <c r="M319" s="21"/>
      <c r="N319" s="21"/>
      <c r="O319" s="21"/>
      <c r="P319" s="18"/>
      <c r="Q319" s="69">
        <f t="shared" si="11"/>
        <v>0</v>
      </c>
      <c r="R319" s="22" t="str">
        <f t="shared" si="10"/>
        <v>Không</v>
      </c>
      <c r="S319" s="22"/>
      <c r="T319" s="22"/>
      <c r="U319" s="17"/>
      <c r="V319" s="17"/>
    </row>
    <row r="320" spans="1:22" s="19" customFormat="1" ht="13.5">
      <c r="A320" s="17">
        <v>314</v>
      </c>
      <c r="B320" s="111"/>
      <c r="C320" s="112"/>
      <c r="D320" s="113"/>
      <c r="E320" s="114"/>
      <c r="F320" s="114"/>
      <c r="G320" s="115"/>
      <c r="H320" s="21"/>
      <c r="I320" s="21"/>
      <c r="J320" s="21"/>
      <c r="K320" s="21"/>
      <c r="L320" s="21"/>
      <c r="M320" s="21"/>
      <c r="N320" s="21"/>
      <c r="O320" s="21"/>
      <c r="P320" s="18"/>
      <c r="Q320" s="69">
        <f t="shared" si="11"/>
        <v>0</v>
      </c>
      <c r="R320" s="22" t="str">
        <f t="shared" si="10"/>
        <v>Không</v>
      </c>
      <c r="S320" s="22"/>
      <c r="T320" s="22"/>
      <c r="U320" s="17"/>
      <c r="V320" s="17"/>
    </row>
    <row r="321" spans="1:22" s="19" customFormat="1" ht="13.5">
      <c r="A321" s="17">
        <v>315</v>
      </c>
      <c r="B321" s="111"/>
      <c r="C321" s="112"/>
      <c r="D321" s="113"/>
      <c r="E321" s="114"/>
      <c r="F321" s="114"/>
      <c r="G321" s="115"/>
      <c r="H321" s="21"/>
      <c r="I321" s="21"/>
      <c r="J321" s="21"/>
      <c r="K321" s="21"/>
      <c r="L321" s="21"/>
      <c r="M321" s="21"/>
      <c r="N321" s="21"/>
      <c r="O321" s="21"/>
      <c r="P321" s="18"/>
      <c r="Q321" s="69">
        <f t="shared" si="11"/>
        <v>0</v>
      </c>
      <c r="R321" s="22" t="str">
        <f t="shared" si="10"/>
        <v>Không</v>
      </c>
      <c r="S321" s="22"/>
      <c r="T321" s="22"/>
      <c r="U321" s="17"/>
      <c r="V321" s="17"/>
    </row>
    <row r="322" spans="1:22" s="19" customFormat="1" ht="13.5">
      <c r="A322" s="17">
        <v>316</v>
      </c>
      <c r="B322" s="111"/>
      <c r="C322" s="112"/>
      <c r="D322" s="113"/>
      <c r="E322" s="114"/>
      <c r="F322" s="114"/>
      <c r="G322" s="115"/>
      <c r="H322" s="21"/>
      <c r="I322" s="21"/>
      <c r="J322" s="21"/>
      <c r="K322" s="21"/>
      <c r="L322" s="21"/>
      <c r="M322" s="21"/>
      <c r="N322" s="21"/>
      <c r="O322" s="21"/>
      <c r="P322" s="18"/>
      <c r="Q322" s="69">
        <f t="shared" si="11"/>
        <v>0</v>
      </c>
      <c r="R322" s="22" t="str">
        <f t="shared" si="10"/>
        <v>Không</v>
      </c>
      <c r="S322" s="22"/>
      <c r="T322" s="22"/>
      <c r="U322" s="17"/>
      <c r="V322" s="17"/>
    </row>
    <row r="323" spans="1:22" s="19" customFormat="1" ht="13.5">
      <c r="A323" s="17">
        <v>317</v>
      </c>
      <c r="B323" s="111"/>
      <c r="C323" s="112"/>
      <c r="D323" s="113"/>
      <c r="E323" s="114"/>
      <c r="F323" s="114"/>
      <c r="G323" s="115"/>
      <c r="H323" s="21"/>
      <c r="I323" s="21"/>
      <c r="J323" s="21"/>
      <c r="K323" s="21"/>
      <c r="L323" s="21"/>
      <c r="M323" s="21"/>
      <c r="N323" s="21"/>
      <c r="O323" s="21"/>
      <c r="P323" s="18"/>
      <c r="Q323" s="69">
        <f t="shared" si="11"/>
        <v>0</v>
      </c>
      <c r="R323" s="22" t="str">
        <f t="shared" si="10"/>
        <v>Không</v>
      </c>
      <c r="S323" s="22"/>
      <c r="T323" s="22"/>
      <c r="U323" s="17"/>
      <c r="V323" s="17"/>
    </row>
    <row r="324" spans="1:22" s="19" customFormat="1" ht="13.5">
      <c r="A324" s="17">
        <v>318</v>
      </c>
      <c r="B324" s="111"/>
      <c r="C324" s="112"/>
      <c r="D324" s="113"/>
      <c r="E324" s="114"/>
      <c r="F324" s="114"/>
      <c r="G324" s="115"/>
      <c r="H324" s="21"/>
      <c r="I324" s="21"/>
      <c r="J324" s="21"/>
      <c r="K324" s="21"/>
      <c r="L324" s="21"/>
      <c r="M324" s="21"/>
      <c r="N324" s="21"/>
      <c r="O324" s="21"/>
      <c r="P324" s="18"/>
      <c r="Q324" s="69">
        <f t="shared" si="11"/>
        <v>0</v>
      </c>
      <c r="R324" s="22" t="str">
        <f t="shared" si="10"/>
        <v>Không</v>
      </c>
      <c r="S324" s="22"/>
      <c r="T324" s="22"/>
      <c r="U324" s="17"/>
      <c r="V324" s="17"/>
    </row>
    <row r="325" spans="1:22" s="19" customFormat="1" ht="13.5">
      <c r="A325" s="17">
        <v>319</v>
      </c>
      <c r="B325" s="111"/>
      <c r="C325" s="112"/>
      <c r="D325" s="113"/>
      <c r="E325" s="114"/>
      <c r="F325" s="114"/>
      <c r="G325" s="115"/>
      <c r="H325" s="21"/>
      <c r="I325" s="21"/>
      <c r="J325" s="21"/>
      <c r="K325" s="21"/>
      <c r="L325" s="21"/>
      <c r="M325" s="21"/>
      <c r="N325" s="21"/>
      <c r="O325" s="21"/>
      <c r="P325" s="18"/>
      <c r="Q325" s="69">
        <f t="shared" si="11"/>
        <v>0</v>
      </c>
      <c r="R325" s="22" t="str">
        <f t="shared" si="10"/>
        <v>Không</v>
      </c>
      <c r="S325" s="22"/>
      <c r="T325" s="22"/>
      <c r="U325" s="17"/>
      <c r="V325" s="17"/>
    </row>
    <row r="326" spans="1:22" s="19" customFormat="1" ht="13.5">
      <c r="A326" s="17">
        <v>320</v>
      </c>
      <c r="B326" s="111"/>
      <c r="C326" s="112"/>
      <c r="D326" s="113"/>
      <c r="E326" s="114"/>
      <c r="F326" s="114"/>
      <c r="G326" s="115"/>
      <c r="H326" s="21"/>
      <c r="I326" s="21"/>
      <c r="J326" s="21"/>
      <c r="K326" s="21"/>
      <c r="L326" s="21"/>
      <c r="M326" s="21"/>
      <c r="N326" s="21"/>
      <c r="O326" s="21"/>
      <c r="P326" s="18"/>
      <c r="Q326" s="69">
        <f t="shared" si="11"/>
        <v>0</v>
      </c>
      <c r="R326" s="22" t="str">
        <f t="shared" si="10"/>
        <v>Không</v>
      </c>
      <c r="S326" s="22"/>
      <c r="T326" s="22"/>
      <c r="U326" s="17"/>
      <c r="V326" s="17"/>
    </row>
    <row r="327" spans="1:22" s="19" customFormat="1" ht="13.5">
      <c r="A327" s="17">
        <v>321</v>
      </c>
      <c r="B327" s="111"/>
      <c r="C327" s="112"/>
      <c r="D327" s="113"/>
      <c r="E327" s="114"/>
      <c r="F327" s="114"/>
      <c r="G327" s="115"/>
      <c r="H327" s="21"/>
      <c r="I327" s="21"/>
      <c r="J327" s="21"/>
      <c r="K327" s="21"/>
      <c r="L327" s="21"/>
      <c r="M327" s="21"/>
      <c r="N327" s="21"/>
      <c r="O327" s="21"/>
      <c r="P327" s="18"/>
      <c r="Q327" s="69">
        <f t="shared" si="11"/>
        <v>0</v>
      </c>
      <c r="R327" s="22" t="str">
        <f t="shared" ref="R327:R390" si="12">VLOOKUP(Q327,$U:$V,2,0)</f>
        <v>Không</v>
      </c>
      <c r="S327" s="22"/>
      <c r="T327" s="22"/>
      <c r="U327" s="17"/>
      <c r="V327" s="17"/>
    </row>
    <row r="328" spans="1:22" s="19" customFormat="1" ht="13.5">
      <c r="A328" s="17">
        <v>322</v>
      </c>
      <c r="B328" s="111"/>
      <c r="C328" s="112"/>
      <c r="D328" s="113"/>
      <c r="E328" s="114"/>
      <c r="F328" s="114"/>
      <c r="G328" s="115"/>
      <c r="H328" s="21"/>
      <c r="I328" s="21"/>
      <c r="J328" s="21"/>
      <c r="K328" s="21"/>
      <c r="L328" s="21"/>
      <c r="M328" s="21"/>
      <c r="N328" s="21"/>
      <c r="O328" s="21"/>
      <c r="P328" s="18"/>
      <c r="Q328" s="69">
        <f t="shared" ref="Q328:Q391" si="13">IF(OR(ISNUMBER(P328)=FALSE,$Q$6&lt;&gt;100%,P328&lt;1),0,ROUND(SUMPRODUCT($H$6:$P$6,H328:P328),1))</f>
        <v>0</v>
      </c>
      <c r="R328" s="22" t="str">
        <f t="shared" si="12"/>
        <v>Không</v>
      </c>
      <c r="S328" s="22"/>
      <c r="T328" s="22"/>
      <c r="U328" s="17"/>
      <c r="V328" s="17"/>
    </row>
    <row r="329" spans="1:22" s="19" customFormat="1" ht="13.5">
      <c r="A329" s="17">
        <v>323</v>
      </c>
      <c r="B329" s="111"/>
      <c r="C329" s="112"/>
      <c r="D329" s="113"/>
      <c r="E329" s="114"/>
      <c r="F329" s="114"/>
      <c r="G329" s="115"/>
      <c r="H329" s="21"/>
      <c r="I329" s="21"/>
      <c r="J329" s="21"/>
      <c r="K329" s="21"/>
      <c r="L329" s="21"/>
      <c r="M329" s="21"/>
      <c r="N329" s="21"/>
      <c r="O329" s="21"/>
      <c r="P329" s="18"/>
      <c r="Q329" s="69">
        <f t="shared" si="13"/>
        <v>0</v>
      </c>
      <c r="R329" s="22" t="str">
        <f t="shared" si="12"/>
        <v>Không</v>
      </c>
      <c r="S329" s="22"/>
      <c r="T329" s="22"/>
      <c r="U329" s="17"/>
      <c r="V329" s="17"/>
    </row>
    <row r="330" spans="1:22" s="19" customFormat="1" ht="13.5">
      <c r="A330" s="17">
        <v>324</v>
      </c>
      <c r="B330" s="111"/>
      <c r="C330" s="112"/>
      <c r="D330" s="113"/>
      <c r="E330" s="114"/>
      <c r="F330" s="114"/>
      <c r="G330" s="115"/>
      <c r="H330" s="21"/>
      <c r="I330" s="21"/>
      <c r="J330" s="21"/>
      <c r="K330" s="21"/>
      <c r="L330" s="21"/>
      <c r="M330" s="21"/>
      <c r="N330" s="21"/>
      <c r="O330" s="21"/>
      <c r="P330" s="18"/>
      <c r="Q330" s="69">
        <f t="shared" si="13"/>
        <v>0</v>
      </c>
      <c r="R330" s="22" t="str">
        <f t="shared" si="12"/>
        <v>Không</v>
      </c>
      <c r="S330" s="22"/>
      <c r="T330" s="22"/>
      <c r="U330" s="17"/>
      <c r="V330" s="17"/>
    </row>
    <row r="331" spans="1:22" s="19" customFormat="1" ht="13.5">
      <c r="A331" s="17">
        <v>325</v>
      </c>
      <c r="B331" s="111"/>
      <c r="C331" s="112"/>
      <c r="D331" s="113"/>
      <c r="E331" s="114"/>
      <c r="F331" s="114"/>
      <c r="G331" s="115"/>
      <c r="H331" s="21"/>
      <c r="I331" s="21"/>
      <c r="J331" s="21"/>
      <c r="K331" s="21"/>
      <c r="L331" s="21"/>
      <c r="M331" s="21"/>
      <c r="N331" s="21"/>
      <c r="O331" s="21"/>
      <c r="P331" s="18"/>
      <c r="Q331" s="69">
        <f t="shared" si="13"/>
        <v>0</v>
      </c>
      <c r="R331" s="22" t="str">
        <f t="shared" si="12"/>
        <v>Không</v>
      </c>
      <c r="S331" s="22"/>
      <c r="T331" s="22"/>
      <c r="U331" s="17"/>
      <c r="V331" s="17"/>
    </row>
    <row r="332" spans="1:22" s="19" customFormat="1" ht="13.5">
      <c r="A332" s="17">
        <v>326</v>
      </c>
      <c r="B332" s="111"/>
      <c r="C332" s="112"/>
      <c r="D332" s="113"/>
      <c r="E332" s="114"/>
      <c r="F332" s="114"/>
      <c r="G332" s="115"/>
      <c r="H332" s="21"/>
      <c r="I332" s="21"/>
      <c r="J332" s="21"/>
      <c r="K332" s="21"/>
      <c r="L332" s="21"/>
      <c r="M332" s="21"/>
      <c r="N332" s="21"/>
      <c r="O332" s="21"/>
      <c r="P332" s="18"/>
      <c r="Q332" s="69">
        <f t="shared" si="13"/>
        <v>0</v>
      </c>
      <c r="R332" s="22" t="str">
        <f t="shared" si="12"/>
        <v>Không</v>
      </c>
      <c r="S332" s="22"/>
      <c r="T332" s="22"/>
      <c r="U332" s="17"/>
      <c r="V332" s="17"/>
    </row>
    <row r="333" spans="1:22" s="19" customFormat="1" ht="13.5">
      <c r="A333" s="17">
        <v>327</v>
      </c>
      <c r="B333" s="111"/>
      <c r="C333" s="112"/>
      <c r="D333" s="113"/>
      <c r="E333" s="114"/>
      <c r="F333" s="114"/>
      <c r="G333" s="115"/>
      <c r="H333" s="21"/>
      <c r="I333" s="21"/>
      <c r="J333" s="21"/>
      <c r="K333" s="21"/>
      <c r="L333" s="21"/>
      <c r="M333" s="21"/>
      <c r="N333" s="21"/>
      <c r="O333" s="21"/>
      <c r="P333" s="18"/>
      <c r="Q333" s="69">
        <f t="shared" si="13"/>
        <v>0</v>
      </c>
      <c r="R333" s="22" t="str">
        <f t="shared" si="12"/>
        <v>Không</v>
      </c>
      <c r="S333" s="22"/>
      <c r="T333" s="22"/>
      <c r="U333" s="17"/>
      <c r="V333" s="17"/>
    </row>
    <row r="334" spans="1:22" s="19" customFormat="1" ht="13.5">
      <c r="A334" s="17">
        <v>328</v>
      </c>
      <c r="B334" s="111"/>
      <c r="C334" s="112"/>
      <c r="D334" s="113"/>
      <c r="E334" s="114"/>
      <c r="F334" s="114"/>
      <c r="G334" s="115"/>
      <c r="H334" s="21"/>
      <c r="I334" s="21"/>
      <c r="J334" s="21"/>
      <c r="K334" s="21"/>
      <c r="L334" s="21"/>
      <c r="M334" s="21"/>
      <c r="N334" s="21"/>
      <c r="O334" s="21"/>
      <c r="P334" s="18"/>
      <c r="Q334" s="69">
        <f t="shared" si="13"/>
        <v>0</v>
      </c>
      <c r="R334" s="22" t="str">
        <f t="shared" si="12"/>
        <v>Không</v>
      </c>
      <c r="S334" s="22"/>
      <c r="T334" s="22"/>
      <c r="U334" s="17"/>
      <c r="V334" s="17"/>
    </row>
    <row r="335" spans="1:22" s="19" customFormat="1" ht="13.5">
      <c r="A335" s="17">
        <v>329</v>
      </c>
      <c r="B335" s="111"/>
      <c r="C335" s="112"/>
      <c r="D335" s="113"/>
      <c r="E335" s="114"/>
      <c r="F335" s="114"/>
      <c r="G335" s="115"/>
      <c r="H335" s="21"/>
      <c r="I335" s="21"/>
      <c r="J335" s="21"/>
      <c r="K335" s="21"/>
      <c r="L335" s="21"/>
      <c r="M335" s="21"/>
      <c r="N335" s="21"/>
      <c r="O335" s="21"/>
      <c r="P335" s="18"/>
      <c r="Q335" s="69">
        <f t="shared" si="13"/>
        <v>0</v>
      </c>
      <c r="R335" s="22" t="str">
        <f t="shared" si="12"/>
        <v>Không</v>
      </c>
      <c r="S335" s="22"/>
      <c r="T335" s="22"/>
      <c r="U335" s="17"/>
      <c r="V335" s="17"/>
    </row>
    <row r="336" spans="1:22" s="19" customFormat="1" ht="13.5">
      <c r="A336" s="17">
        <v>330</v>
      </c>
      <c r="B336" s="111"/>
      <c r="C336" s="112"/>
      <c r="D336" s="113"/>
      <c r="E336" s="114"/>
      <c r="F336" s="114"/>
      <c r="G336" s="115"/>
      <c r="H336" s="21"/>
      <c r="I336" s="21"/>
      <c r="J336" s="21"/>
      <c r="K336" s="21"/>
      <c r="L336" s="21"/>
      <c r="M336" s="21"/>
      <c r="N336" s="21"/>
      <c r="O336" s="21"/>
      <c r="P336" s="18"/>
      <c r="Q336" s="69">
        <f t="shared" si="13"/>
        <v>0</v>
      </c>
      <c r="R336" s="22" t="str">
        <f t="shared" si="12"/>
        <v>Không</v>
      </c>
      <c r="S336" s="22"/>
      <c r="T336" s="22"/>
      <c r="U336" s="17"/>
      <c r="V336" s="17"/>
    </row>
    <row r="337" spans="1:22" s="19" customFormat="1" ht="13.5">
      <c r="A337" s="17">
        <v>331</v>
      </c>
      <c r="B337" s="111"/>
      <c r="C337" s="112"/>
      <c r="D337" s="113"/>
      <c r="E337" s="114"/>
      <c r="F337" s="114"/>
      <c r="G337" s="115"/>
      <c r="H337" s="21"/>
      <c r="I337" s="21"/>
      <c r="J337" s="21"/>
      <c r="K337" s="21"/>
      <c r="L337" s="21"/>
      <c r="M337" s="21"/>
      <c r="N337" s="21"/>
      <c r="O337" s="21"/>
      <c r="P337" s="18"/>
      <c r="Q337" s="69">
        <f t="shared" si="13"/>
        <v>0</v>
      </c>
      <c r="R337" s="22" t="str">
        <f t="shared" si="12"/>
        <v>Không</v>
      </c>
      <c r="S337" s="22"/>
      <c r="T337" s="22"/>
      <c r="U337" s="17"/>
      <c r="V337" s="17"/>
    </row>
    <row r="338" spans="1:22" s="19" customFormat="1" ht="13.5">
      <c r="A338" s="17">
        <v>332</v>
      </c>
      <c r="B338" s="111"/>
      <c r="C338" s="112"/>
      <c r="D338" s="113"/>
      <c r="E338" s="114"/>
      <c r="F338" s="114"/>
      <c r="G338" s="115"/>
      <c r="H338" s="21"/>
      <c r="I338" s="21"/>
      <c r="J338" s="21"/>
      <c r="K338" s="21"/>
      <c r="L338" s="21"/>
      <c r="M338" s="21"/>
      <c r="N338" s="21"/>
      <c r="O338" s="21"/>
      <c r="P338" s="18"/>
      <c r="Q338" s="69">
        <f t="shared" si="13"/>
        <v>0</v>
      </c>
      <c r="R338" s="22" t="str">
        <f t="shared" si="12"/>
        <v>Không</v>
      </c>
      <c r="S338" s="22"/>
      <c r="T338" s="22"/>
      <c r="U338" s="17"/>
      <c r="V338" s="17"/>
    </row>
    <row r="339" spans="1:22" s="19" customFormat="1" ht="13.5">
      <c r="A339" s="17">
        <v>333</v>
      </c>
      <c r="B339" s="111"/>
      <c r="C339" s="112"/>
      <c r="D339" s="113"/>
      <c r="E339" s="114"/>
      <c r="F339" s="114"/>
      <c r="G339" s="115"/>
      <c r="H339" s="21"/>
      <c r="I339" s="21"/>
      <c r="J339" s="21"/>
      <c r="K339" s="21"/>
      <c r="L339" s="21"/>
      <c r="M339" s="21"/>
      <c r="N339" s="21"/>
      <c r="O339" s="21"/>
      <c r="P339" s="18"/>
      <c r="Q339" s="69">
        <f t="shared" si="13"/>
        <v>0</v>
      </c>
      <c r="R339" s="22" t="str">
        <f t="shared" si="12"/>
        <v>Không</v>
      </c>
      <c r="S339" s="22"/>
      <c r="T339" s="22"/>
      <c r="U339" s="17"/>
      <c r="V339" s="17"/>
    </row>
    <row r="340" spans="1:22" s="19" customFormat="1" ht="13.5">
      <c r="A340" s="17">
        <v>334</v>
      </c>
      <c r="B340" s="111"/>
      <c r="C340" s="112"/>
      <c r="D340" s="113"/>
      <c r="E340" s="114"/>
      <c r="F340" s="114"/>
      <c r="G340" s="115"/>
      <c r="H340" s="21"/>
      <c r="I340" s="21"/>
      <c r="J340" s="21"/>
      <c r="K340" s="21"/>
      <c r="L340" s="21"/>
      <c r="M340" s="21"/>
      <c r="N340" s="21"/>
      <c r="O340" s="21"/>
      <c r="P340" s="18"/>
      <c r="Q340" s="69">
        <f t="shared" si="13"/>
        <v>0</v>
      </c>
      <c r="R340" s="22" t="str">
        <f t="shared" si="12"/>
        <v>Không</v>
      </c>
      <c r="S340" s="22"/>
      <c r="T340" s="22"/>
      <c r="U340" s="17"/>
      <c r="V340" s="17"/>
    </row>
    <row r="341" spans="1:22" s="19" customFormat="1" ht="13.5">
      <c r="A341" s="17">
        <v>335</v>
      </c>
      <c r="B341" s="111"/>
      <c r="C341" s="112"/>
      <c r="D341" s="113"/>
      <c r="E341" s="114"/>
      <c r="F341" s="114"/>
      <c r="G341" s="115"/>
      <c r="H341" s="21"/>
      <c r="I341" s="21"/>
      <c r="J341" s="21"/>
      <c r="K341" s="21"/>
      <c r="L341" s="21"/>
      <c r="M341" s="21"/>
      <c r="N341" s="21"/>
      <c r="O341" s="21"/>
      <c r="P341" s="18"/>
      <c r="Q341" s="69">
        <f t="shared" si="13"/>
        <v>0</v>
      </c>
      <c r="R341" s="22" t="str">
        <f t="shared" si="12"/>
        <v>Không</v>
      </c>
      <c r="S341" s="22"/>
      <c r="T341" s="22"/>
      <c r="U341" s="17"/>
      <c r="V341" s="17"/>
    </row>
    <row r="342" spans="1:22" s="19" customFormat="1" ht="13.5">
      <c r="A342" s="17">
        <v>336</v>
      </c>
      <c r="B342" s="111"/>
      <c r="C342" s="112"/>
      <c r="D342" s="113"/>
      <c r="E342" s="114"/>
      <c r="F342" s="114"/>
      <c r="G342" s="115"/>
      <c r="H342" s="21"/>
      <c r="I342" s="21"/>
      <c r="J342" s="21"/>
      <c r="K342" s="21"/>
      <c r="L342" s="21"/>
      <c r="M342" s="21"/>
      <c r="N342" s="21"/>
      <c r="O342" s="21"/>
      <c r="P342" s="18"/>
      <c r="Q342" s="69">
        <f t="shared" si="13"/>
        <v>0</v>
      </c>
      <c r="R342" s="22" t="str">
        <f t="shared" si="12"/>
        <v>Không</v>
      </c>
      <c r="S342" s="22"/>
      <c r="T342" s="22"/>
      <c r="U342" s="17"/>
      <c r="V342" s="17"/>
    </row>
    <row r="343" spans="1:22" s="19" customFormat="1" ht="13.5">
      <c r="A343" s="17">
        <v>337</v>
      </c>
      <c r="B343" s="111"/>
      <c r="C343" s="112"/>
      <c r="D343" s="113"/>
      <c r="E343" s="114"/>
      <c r="F343" s="114"/>
      <c r="G343" s="115"/>
      <c r="H343" s="21"/>
      <c r="I343" s="21"/>
      <c r="J343" s="21"/>
      <c r="K343" s="21"/>
      <c r="L343" s="21"/>
      <c r="M343" s="21"/>
      <c r="N343" s="21"/>
      <c r="O343" s="21"/>
      <c r="P343" s="18"/>
      <c r="Q343" s="69">
        <f t="shared" si="13"/>
        <v>0</v>
      </c>
      <c r="R343" s="22" t="str">
        <f t="shared" si="12"/>
        <v>Không</v>
      </c>
      <c r="S343" s="22"/>
      <c r="T343" s="22"/>
      <c r="U343" s="17"/>
      <c r="V343" s="17"/>
    </row>
    <row r="344" spans="1:22" s="19" customFormat="1" ht="13.5">
      <c r="A344" s="17">
        <v>338</v>
      </c>
      <c r="B344" s="111"/>
      <c r="C344" s="112"/>
      <c r="D344" s="113"/>
      <c r="E344" s="114"/>
      <c r="F344" s="114"/>
      <c r="G344" s="115"/>
      <c r="H344" s="21"/>
      <c r="I344" s="21"/>
      <c r="J344" s="21"/>
      <c r="K344" s="21"/>
      <c r="L344" s="21"/>
      <c r="M344" s="21"/>
      <c r="N344" s="21"/>
      <c r="O344" s="21"/>
      <c r="P344" s="18"/>
      <c r="Q344" s="69">
        <f t="shared" si="13"/>
        <v>0</v>
      </c>
      <c r="R344" s="22" t="str">
        <f t="shared" si="12"/>
        <v>Không</v>
      </c>
      <c r="S344" s="22"/>
      <c r="T344" s="22"/>
      <c r="U344" s="17"/>
      <c r="V344" s="17"/>
    </row>
    <row r="345" spans="1:22" s="19" customFormat="1" ht="13.5">
      <c r="A345" s="17">
        <v>339</v>
      </c>
      <c r="B345" s="111"/>
      <c r="C345" s="112"/>
      <c r="D345" s="113"/>
      <c r="E345" s="114"/>
      <c r="F345" s="114"/>
      <c r="G345" s="115"/>
      <c r="H345" s="21"/>
      <c r="I345" s="21"/>
      <c r="J345" s="21"/>
      <c r="K345" s="21"/>
      <c r="L345" s="21"/>
      <c r="M345" s="21"/>
      <c r="N345" s="21"/>
      <c r="O345" s="21"/>
      <c r="P345" s="18"/>
      <c r="Q345" s="69">
        <f t="shared" si="13"/>
        <v>0</v>
      </c>
      <c r="R345" s="22" t="str">
        <f t="shared" si="12"/>
        <v>Không</v>
      </c>
      <c r="S345" s="22"/>
      <c r="T345" s="22"/>
      <c r="U345" s="17"/>
      <c r="V345" s="17"/>
    </row>
    <row r="346" spans="1:22" s="19" customFormat="1" ht="13.5">
      <c r="A346" s="17">
        <v>340</v>
      </c>
      <c r="B346" s="111"/>
      <c r="C346" s="112"/>
      <c r="D346" s="113"/>
      <c r="E346" s="114"/>
      <c r="F346" s="114"/>
      <c r="G346" s="115"/>
      <c r="H346" s="21"/>
      <c r="I346" s="21"/>
      <c r="J346" s="21"/>
      <c r="K346" s="21"/>
      <c r="L346" s="21"/>
      <c r="M346" s="21"/>
      <c r="N346" s="21"/>
      <c r="O346" s="21"/>
      <c r="P346" s="18"/>
      <c r="Q346" s="69">
        <f t="shared" si="13"/>
        <v>0</v>
      </c>
      <c r="R346" s="22" t="str">
        <f t="shared" si="12"/>
        <v>Không</v>
      </c>
      <c r="S346" s="22"/>
      <c r="T346" s="22"/>
      <c r="U346" s="17"/>
      <c r="V346" s="17"/>
    </row>
    <row r="347" spans="1:22" s="19" customFormat="1" ht="13.5">
      <c r="A347" s="17">
        <v>341</v>
      </c>
      <c r="B347" s="111"/>
      <c r="C347" s="112"/>
      <c r="D347" s="113"/>
      <c r="E347" s="114"/>
      <c r="F347" s="114"/>
      <c r="G347" s="115"/>
      <c r="H347" s="21"/>
      <c r="I347" s="21"/>
      <c r="J347" s="21"/>
      <c r="K347" s="21"/>
      <c r="L347" s="21"/>
      <c r="M347" s="21"/>
      <c r="N347" s="21"/>
      <c r="O347" s="21"/>
      <c r="P347" s="18"/>
      <c r="Q347" s="69">
        <f t="shared" si="13"/>
        <v>0</v>
      </c>
      <c r="R347" s="22" t="str">
        <f t="shared" si="12"/>
        <v>Không</v>
      </c>
      <c r="S347" s="22"/>
      <c r="T347" s="22"/>
      <c r="U347" s="17"/>
      <c r="V347" s="17"/>
    </row>
    <row r="348" spans="1:22" s="19" customFormat="1" ht="13.5">
      <c r="A348" s="17">
        <v>342</v>
      </c>
      <c r="B348" s="111"/>
      <c r="C348" s="112"/>
      <c r="D348" s="113"/>
      <c r="E348" s="114"/>
      <c r="F348" s="114"/>
      <c r="G348" s="115"/>
      <c r="H348" s="21"/>
      <c r="I348" s="21"/>
      <c r="J348" s="21"/>
      <c r="K348" s="21"/>
      <c r="L348" s="21"/>
      <c r="M348" s="21"/>
      <c r="N348" s="21"/>
      <c r="O348" s="21"/>
      <c r="P348" s="18"/>
      <c r="Q348" s="69">
        <f t="shared" si="13"/>
        <v>0</v>
      </c>
      <c r="R348" s="22" t="str">
        <f t="shared" si="12"/>
        <v>Không</v>
      </c>
      <c r="S348" s="22"/>
      <c r="T348" s="22"/>
      <c r="U348" s="17"/>
      <c r="V348" s="17"/>
    </row>
    <row r="349" spans="1:22" s="19" customFormat="1" ht="13.5">
      <c r="A349" s="17">
        <v>343</v>
      </c>
      <c r="B349" s="111"/>
      <c r="C349" s="112"/>
      <c r="D349" s="113"/>
      <c r="E349" s="114"/>
      <c r="F349" s="114"/>
      <c r="G349" s="115"/>
      <c r="H349" s="21"/>
      <c r="I349" s="21"/>
      <c r="J349" s="21"/>
      <c r="K349" s="21"/>
      <c r="L349" s="21"/>
      <c r="M349" s="21"/>
      <c r="N349" s="21"/>
      <c r="O349" s="21"/>
      <c r="P349" s="18"/>
      <c r="Q349" s="69">
        <f t="shared" si="13"/>
        <v>0</v>
      </c>
      <c r="R349" s="22" t="str">
        <f t="shared" si="12"/>
        <v>Không</v>
      </c>
      <c r="S349" s="22"/>
      <c r="T349" s="22"/>
      <c r="U349" s="17"/>
      <c r="V349" s="17"/>
    </row>
    <row r="350" spans="1:22" s="19" customFormat="1" ht="13.5">
      <c r="A350" s="17">
        <v>344</v>
      </c>
      <c r="B350" s="111"/>
      <c r="C350" s="112"/>
      <c r="D350" s="113"/>
      <c r="E350" s="114"/>
      <c r="F350" s="114"/>
      <c r="G350" s="115"/>
      <c r="H350" s="21"/>
      <c r="I350" s="21"/>
      <c r="J350" s="21"/>
      <c r="K350" s="21"/>
      <c r="L350" s="21"/>
      <c r="M350" s="21"/>
      <c r="N350" s="21"/>
      <c r="O350" s="21"/>
      <c r="P350" s="18"/>
      <c r="Q350" s="69">
        <f t="shared" si="13"/>
        <v>0</v>
      </c>
      <c r="R350" s="22" t="str">
        <f t="shared" si="12"/>
        <v>Không</v>
      </c>
      <c r="S350" s="22"/>
      <c r="T350" s="22"/>
      <c r="U350" s="17"/>
      <c r="V350" s="17"/>
    </row>
    <row r="351" spans="1:22" s="19" customFormat="1" ht="13.5">
      <c r="A351" s="17">
        <v>345</v>
      </c>
      <c r="B351" s="111"/>
      <c r="C351" s="112"/>
      <c r="D351" s="113"/>
      <c r="E351" s="114"/>
      <c r="F351" s="114"/>
      <c r="G351" s="115"/>
      <c r="H351" s="21"/>
      <c r="I351" s="21"/>
      <c r="J351" s="21"/>
      <c r="K351" s="21"/>
      <c r="L351" s="21"/>
      <c r="M351" s="21"/>
      <c r="N351" s="21"/>
      <c r="O351" s="21"/>
      <c r="P351" s="18"/>
      <c r="Q351" s="69">
        <f t="shared" si="13"/>
        <v>0</v>
      </c>
      <c r="R351" s="22" t="str">
        <f t="shared" si="12"/>
        <v>Không</v>
      </c>
      <c r="S351" s="22"/>
      <c r="T351" s="22"/>
      <c r="U351" s="17"/>
      <c r="V351" s="17"/>
    </row>
    <row r="352" spans="1:22" s="19" customFormat="1" ht="13.5">
      <c r="A352" s="17">
        <v>346</v>
      </c>
      <c r="B352" s="111"/>
      <c r="C352" s="112"/>
      <c r="D352" s="113"/>
      <c r="E352" s="114"/>
      <c r="F352" s="114"/>
      <c r="G352" s="115"/>
      <c r="H352" s="21"/>
      <c r="I352" s="21"/>
      <c r="J352" s="21"/>
      <c r="K352" s="21"/>
      <c r="L352" s="21"/>
      <c r="M352" s="21"/>
      <c r="N352" s="21"/>
      <c r="O352" s="21"/>
      <c r="P352" s="18"/>
      <c r="Q352" s="69">
        <f t="shared" si="13"/>
        <v>0</v>
      </c>
      <c r="R352" s="22" t="str">
        <f t="shared" si="12"/>
        <v>Không</v>
      </c>
      <c r="S352" s="22"/>
      <c r="T352" s="22"/>
      <c r="U352" s="17"/>
      <c r="V352" s="17"/>
    </row>
    <row r="353" spans="1:22" s="19" customFormat="1" ht="13.5">
      <c r="A353" s="17">
        <v>347</v>
      </c>
      <c r="B353" s="111"/>
      <c r="C353" s="112"/>
      <c r="D353" s="113"/>
      <c r="E353" s="114"/>
      <c r="F353" s="114"/>
      <c r="G353" s="115"/>
      <c r="H353" s="21"/>
      <c r="I353" s="21"/>
      <c r="J353" s="21"/>
      <c r="K353" s="21"/>
      <c r="L353" s="21"/>
      <c r="M353" s="21"/>
      <c r="N353" s="21"/>
      <c r="O353" s="21"/>
      <c r="P353" s="18"/>
      <c r="Q353" s="69">
        <f t="shared" si="13"/>
        <v>0</v>
      </c>
      <c r="R353" s="22" t="str">
        <f t="shared" si="12"/>
        <v>Không</v>
      </c>
      <c r="S353" s="22"/>
      <c r="T353" s="22"/>
      <c r="U353" s="17"/>
      <c r="V353" s="17"/>
    </row>
    <row r="354" spans="1:22" s="19" customFormat="1" ht="13.5">
      <c r="A354" s="17">
        <v>348</v>
      </c>
      <c r="B354" s="111"/>
      <c r="C354" s="112"/>
      <c r="D354" s="113"/>
      <c r="E354" s="114"/>
      <c r="F354" s="114"/>
      <c r="G354" s="115"/>
      <c r="H354" s="21"/>
      <c r="I354" s="21"/>
      <c r="J354" s="21"/>
      <c r="K354" s="21"/>
      <c r="L354" s="21"/>
      <c r="M354" s="21"/>
      <c r="N354" s="21"/>
      <c r="O354" s="21"/>
      <c r="P354" s="18"/>
      <c r="Q354" s="69">
        <f t="shared" si="13"/>
        <v>0</v>
      </c>
      <c r="R354" s="22" t="str">
        <f t="shared" si="12"/>
        <v>Không</v>
      </c>
      <c r="S354" s="22"/>
      <c r="T354" s="22"/>
      <c r="U354" s="17"/>
      <c r="V354" s="17"/>
    </row>
    <row r="355" spans="1:22" s="19" customFormat="1" ht="13.5">
      <c r="A355" s="17">
        <v>349</v>
      </c>
      <c r="B355" s="111"/>
      <c r="C355" s="112"/>
      <c r="D355" s="113"/>
      <c r="E355" s="114"/>
      <c r="F355" s="114"/>
      <c r="G355" s="115"/>
      <c r="H355" s="21"/>
      <c r="I355" s="21"/>
      <c r="J355" s="21"/>
      <c r="K355" s="21"/>
      <c r="L355" s="21"/>
      <c r="M355" s="21"/>
      <c r="N355" s="21"/>
      <c r="O355" s="21"/>
      <c r="P355" s="18"/>
      <c r="Q355" s="69">
        <f t="shared" si="13"/>
        <v>0</v>
      </c>
      <c r="R355" s="22" t="str">
        <f t="shared" si="12"/>
        <v>Không</v>
      </c>
      <c r="S355" s="22"/>
      <c r="T355" s="22"/>
      <c r="U355" s="17"/>
      <c r="V355" s="17"/>
    </row>
    <row r="356" spans="1:22" s="19" customFormat="1" ht="13.5">
      <c r="A356" s="17">
        <v>350</v>
      </c>
      <c r="B356" s="111"/>
      <c r="C356" s="112"/>
      <c r="D356" s="113"/>
      <c r="E356" s="114"/>
      <c r="F356" s="114"/>
      <c r="G356" s="115"/>
      <c r="H356" s="21"/>
      <c r="I356" s="21"/>
      <c r="J356" s="21"/>
      <c r="K356" s="21"/>
      <c r="L356" s="21"/>
      <c r="M356" s="21"/>
      <c r="N356" s="21"/>
      <c r="O356" s="21"/>
      <c r="P356" s="18"/>
      <c r="Q356" s="69">
        <f t="shared" si="13"/>
        <v>0</v>
      </c>
      <c r="R356" s="22" t="str">
        <f t="shared" si="12"/>
        <v>Không</v>
      </c>
      <c r="S356" s="22"/>
      <c r="T356" s="22"/>
      <c r="U356" s="17"/>
      <c r="V356" s="17"/>
    </row>
    <row r="357" spans="1:22" s="19" customFormat="1" ht="13.5">
      <c r="A357" s="17">
        <v>351</v>
      </c>
      <c r="B357" s="111"/>
      <c r="C357" s="112"/>
      <c r="D357" s="113"/>
      <c r="E357" s="114"/>
      <c r="F357" s="114"/>
      <c r="G357" s="115"/>
      <c r="H357" s="21"/>
      <c r="I357" s="21"/>
      <c r="J357" s="21"/>
      <c r="K357" s="21"/>
      <c r="L357" s="21"/>
      <c r="M357" s="21"/>
      <c r="N357" s="21"/>
      <c r="O357" s="21"/>
      <c r="P357" s="18"/>
      <c r="Q357" s="69">
        <f t="shared" si="13"/>
        <v>0</v>
      </c>
      <c r="R357" s="22" t="str">
        <f t="shared" si="12"/>
        <v>Không</v>
      </c>
      <c r="S357" s="22"/>
      <c r="T357" s="22"/>
      <c r="U357" s="17"/>
      <c r="V357" s="17"/>
    </row>
    <row r="358" spans="1:22" s="19" customFormat="1" ht="13.5">
      <c r="A358" s="17">
        <v>352</v>
      </c>
      <c r="B358" s="111"/>
      <c r="C358" s="112"/>
      <c r="D358" s="113"/>
      <c r="E358" s="114"/>
      <c r="F358" s="114"/>
      <c r="G358" s="115"/>
      <c r="H358" s="21"/>
      <c r="I358" s="21"/>
      <c r="J358" s="21"/>
      <c r="K358" s="21"/>
      <c r="L358" s="21"/>
      <c r="M358" s="21"/>
      <c r="N358" s="21"/>
      <c r="O358" s="21"/>
      <c r="P358" s="18"/>
      <c r="Q358" s="69">
        <f t="shared" si="13"/>
        <v>0</v>
      </c>
      <c r="R358" s="22" t="str">
        <f t="shared" si="12"/>
        <v>Không</v>
      </c>
      <c r="S358" s="22"/>
      <c r="T358" s="22"/>
      <c r="U358" s="17"/>
      <c r="V358" s="17"/>
    </row>
    <row r="359" spans="1:22" s="19" customFormat="1" ht="13.5">
      <c r="A359" s="17">
        <v>353</v>
      </c>
      <c r="B359" s="111"/>
      <c r="C359" s="112"/>
      <c r="D359" s="113"/>
      <c r="E359" s="114"/>
      <c r="F359" s="114"/>
      <c r="G359" s="115"/>
      <c r="H359" s="21"/>
      <c r="I359" s="21"/>
      <c r="J359" s="21"/>
      <c r="K359" s="21"/>
      <c r="L359" s="21"/>
      <c r="M359" s="21"/>
      <c r="N359" s="21"/>
      <c r="O359" s="21"/>
      <c r="P359" s="18"/>
      <c r="Q359" s="69">
        <f t="shared" si="13"/>
        <v>0</v>
      </c>
      <c r="R359" s="22" t="str">
        <f t="shared" si="12"/>
        <v>Không</v>
      </c>
      <c r="S359" s="22"/>
      <c r="T359" s="22"/>
      <c r="U359" s="17"/>
      <c r="V359" s="17"/>
    </row>
    <row r="360" spans="1:22" s="19" customFormat="1" ht="13.5">
      <c r="A360" s="17">
        <v>354</v>
      </c>
      <c r="B360" s="111"/>
      <c r="C360" s="112"/>
      <c r="D360" s="113"/>
      <c r="E360" s="114"/>
      <c r="F360" s="114"/>
      <c r="G360" s="115"/>
      <c r="H360" s="21"/>
      <c r="I360" s="21"/>
      <c r="J360" s="21"/>
      <c r="K360" s="21"/>
      <c r="L360" s="21"/>
      <c r="M360" s="21"/>
      <c r="N360" s="21"/>
      <c r="O360" s="21"/>
      <c r="P360" s="18"/>
      <c r="Q360" s="69">
        <f t="shared" si="13"/>
        <v>0</v>
      </c>
      <c r="R360" s="22" t="str">
        <f t="shared" si="12"/>
        <v>Không</v>
      </c>
      <c r="S360" s="22"/>
      <c r="T360" s="22"/>
      <c r="U360" s="17"/>
      <c r="V360" s="17"/>
    </row>
    <row r="361" spans="1:22" s="19" customFormat="1" ht="13.5">
      <c r="A361" s="17">
        <v>355</v>
      </c>
      <c r="B361" s="111"/>
      <c r="C361" s="112"/>
      <c r="D361" s="113"/>
      <c r="E361" s="114"/>
      <c r="F361" s="114"/>
      <c r="G361" s="115"/>
      <c r="H361" s="21"/>
      <c r="I361" s="21"/>
      <c r="J361" s="21"/>
      <c r="K361" s="21"/>
      <c r="L361" s="21"/>
      <c r="M361" s="21"/>
      <c r="N361" s="21"/>
      <c r="O361" s="21"/>
      <c r="P361" s="18"/>
      <c r="Q361" s="69">
        <f t="shared" si="13"/>
        <v>0</v>
      </c>
      <c r="R361" s="22" t="str">
        <f t="shared" si="12"/>
        <v>Không</v>
      </c>
      <c r="S361" s="22"/>
      <c r="T361" s="22"/>
      <c r="U361" s="17"/>
      <c r="V361" s="17"/>
    </row>
    <row r="362" spans="1:22" s="19" customFormat="1" ht="13.5">
      <c r="A362" s="17">
        <v>356</v>
      </c>
      <c r="B362" s="111"/>
      <c r="C362" s="112"/>
      <c r="D362" s="113"/>
      <c r="E362" s="114"/>
      <c r="F362" s="114"/>
      <c r="G362" s="115"/>
      <c r="H362" s="21"/>
      <c r="I362" s="21"/>
      <c r="J362" s="21"/>
      <c r="K362" s="21"/>
      <c r="L362" s="21"/>
      <c r="M362" s="21"/>
      <c r="N362" s="21"/>
      <c r="O362" s="21"/>
      <c r="P362" s="18"/>
      <c r="Q362" s="69">
        <f t="shared" si="13"/>
        <v>0</v>
      </c>
      <c r="R362" s="22" t="str">
        <f t="shared" si="12"/>
        <v>Không</v>
      </c>
      <c r="S362" s="22"/>
      <c r="T362" s="22"/>
      <c r="U362" s="17"/>
      <c r="V362" s="17"/>
    </row>
    <row r="363" spans="1:22" s="19" customFormat="1" ht="13.5">
      <c r="A363" s="17">
        <v>357</v>
      </c>
      <c r="B363" s="111"/>
      <c r="C363" s="112"/>
      <c r="D363" s="113"/>
      <c r="E363" s="114"/>
      <c r="F363" s="114"/>
      <c r="G363" s="115"/>
      <c r="H363" s="21"/>
      <c r="I363" s="21"/>
      <c r="J363" s="21"/>
      <c r="K363" s="21"/>
      <c r="L363" s="21"/>
      <c r="M363" s="21"/>
      <c r="N363" s="21"/>
      <c r="O363" s="21"/>
      <c r="P363" s="18"/>
      <c r="Q363" s="69">
        <f t="shared" si="13"/>
        <v>0</v>
      </c>
      <c r="R363" s="22" t="str">
        <f t="shared" si="12"/>
        <v>Không</v>
      </c>
      <c r="S363" s="22"/>
      <c r="T363" s="22"/>
      <c r="U363" s="17"/>
      <c r="V363" s="17"/>
    </row>
    <row r="364" spans="1:22" s="19" customFormat="1" ht="13.5">
      <c r="A364" s="17">
        <v>358</v>
      </c>
      <c r="B364" s="111"/>
      <c r="C364" s="112"/>
      <c r="D364" s="113"/>
      <c r="E364" s="114"/>
      <c r="F364" s="114"/>
      <c r="G364" s="115"/>
      <c r="H364" s="21"/>
      <c r="I364" s="21"/>
      <c r="J364" s="21"/>
      <c r="K364" s="21"/>
      <c r="L364" s="21"/>
      <c r="M364" s="21"/>
      <c r="N364" s="21"/>
      <c r="O364" s="21"/>
      <c r="P364" s="18"/>
      <c r="Q364" s="69">
        <f t="shared" si="13"/>
        <v>0</v>
      </c>
      <c r="R364" s="22" t="str">
        <f t="shared" si="12"/>
        <v>Không</v>
      </c>
      <c r="S364" s="22"/>
      <c r="T364" s="22"/>
      <c r="U364" s="17"/>
      <c r="V364" s="17"/>
    </row>
    <row r="365" spans="1:22" s="19" customFormat="1" ht="13.5">
      <c r="A365" s="17">
        <v>359</v>
      </c>
      <c r="B365" s="111"/>
      <c r="C365" s="112"/>
      <c r="D365" s="113"/>
      <c r="E365" s="114"/>
      <c r="F365" s="114"/>
      <c r="G365" s="115"/>
      <c r="H365" s="21"/>
      <c r="I365" s="21"/>
      <c r="J365" s="21"/>
      <c r="K365" s="21"/>
      <c r="L365" s="21"/>
      <c r="M365" s="21"/>
      <c r="N365" s="21"/>
      <c r="O365" s="21"/>
      <c r="P365" s="18"/>
      <c r="Q365" s="69">
        <f t="shared" si="13"/>
        <v>0</v>
      </c>
      <c r="R365" s="22" t="str">
        <f t="shared" si="12"/>
        <v>Không</v>
      </c>
      <c r="S365" s="22"/>
      <c r="T365" s="22"/>
      <c r="U365" s="17"/>
      <c r="V365" s="17"/>
    </row>
    <row r="366" spans="1:22" s="19" customFormat="1" ht="13.5">
      <c r="A366" s="17">
        <v>360</v>
      </c>
      <c r="B366" s="111"/>
      <c r="C366" s="112"/>
      <c r="D366" s="113"/>
      <c r="E366" s="114"/>
      <c r="F366" s="114"/>
      <c r="G366" s="115"/>
      <c r="H366" s="21"/>
      <c r="I366" s="21"/>
      <c r="J366" s="21"/>
      <c r="K366" s="21"/>
      <c r="L366" s="21"/>
      <c r="M366" s="21"/>
      <c r="N366" s="21"/>
      <c r="O366" s="21"/>
      <c r="P366" s="18"/>
      <c r="Q366" s="69">
        <f t="shared" si="13"/>
        <v>0</v>
      </c>
      <c r="R366" s="22" t="str">
        <f t="shared" si="12"/>
        <v>Không</v>
      </c>
      <c r="S366" s="22"/>
      <c r="T366" s="22"/>
      <c r="U366" s="17"/>
      <c r="V366" s="17"/>
    </row>
    <row r="367" spans="1:22" s="19" customFormat="1" ht="13.5">
      <c r="A367" s="17">
        <v>361</v>
      </c>
      <c r="B367" s="111"/>
      <c r="C367" s="112"/>
      <c r="D367" s="113"/>
      <c r="E367" s="114"/>
      <c r="F367" s="114"/>
      <c r="G367" s="115"/>
      <c r="H367" s="21"/>
      <c r="I367" s="21"/>
      <c r="J367" s="21"/>
      <c r="K367" s="21"/>
      <c r="L367" s="21"/>
      <c r="M367" s="21"/>
      <c r="N367" s="21"/>
      <c r="O367" s="21"/>
      <c r="P367" s="18"/>
      <c r="Q367" s="69">
        <f t="shared" si="13"/>
        <v>0</v>
      </c>
      <c r="R367" s="22" t="str">
        <f t="shared" si="12"/>
        <v>Không</v>
      </c>
      <c r="S367" s="22"/>
      <c r="T367" s="22"/>
      <c r="U367" s="17"/>
      <c r="V367" s="17"/>
    </row>
    <row r="368" spans="1:22" s="19" customFormat="1" ht="13.5">
      <c r="A368" s="17">
        <v>362</v>
      </c>
      <c r="B368" s="111"/>
      <c r="C368" s="112"/>
      <c r="D368" s="113"/>
      <c r="E368" s="114"/>
      <c r="F368" s="114"/>
      <c r="G368" s="115"/>
      <c r="H368" s="21"/>
      <c r="I368" s="21"/>
      <c r="J368" s="21"/>
      <c r="K368" s="21"/>
      <c r="L368" s="21"/>
      <c r="M368" s="21"/>
      <c r="N368" s="21"/>
      <c r="O368" s="21"/>
      <c r="P368" s="18"/>
      <c r="Q368" s="69">
        <f t="shared" si="13"/>
        <v>0</v>
      </c>
      <c r="R368" s="22" t="str">
        <f t="shared" si="12"/>
        <v>Không</v>
      </c>
      <c r="S368" s="22"/>
      <c r="T368" s="22"/>
      <c r="U368" s="17"/>
      <c r="V368" s="17"/>
    </row>
    <row r="369" spans="1:22" s="19" customFormat="1" ht="13.5">
      <c r="A369" s="17">
        <v>363</v>
      </c>
      <c r="B369" s="111"/>
      <c r="C369" s="112"/>
      <c r="D369" s="113"/>
      <c r="E369" s="114"/>
      <c r="F369" s="114"/>
      <c r="G369" s="115"/>
      <c r="H369" s="21"/>
      <c r="I369" s="21"/>
      <c r="J369" s="21"/>
      <c r="K369" s="21"/>
      <c r="L369" s="21"/>
      <c r="M369" s="21"/>
      <c r="N369" s="21"/>
      <c r="O369" s="21"/>
      <c r="P369" s="18"/>
      <c r="Q369" s="69">
        <f t="shared" si="13"/>
        <v>0</v>
      </c>
      <c r="R369" s="22" t="str">
        <f t="shared" si="12"/>
        <v>Không</v>
      </c>
      <c r="S369" s="22"/>
      <c r="T369" s="22"/>
      <c r="U369" s="17"/>
      <c r="V369" s="17"/>
    </row>
    <row r="370" spans="1:22" s="19" customFormat="1" ht="13.5">
      <c r="A370" s="17">
        <v>364</v>
      </c>
      <c r="B370" s="111"/>
      <c r="C370" s="112"/>
      <c r="D370" s="113"/>
      <c r="E370" s="114"/>
      <c r="F370" s="114"/>
      <c r="G370" s="115"/>
      <c r="H370" s="21"/>
      <c r="I370" s="21"/>
      <c r="J370" s="21"/>
      <c r="K370" s="21"/>
      <c r="L370" s="21"/>
      <c r="M370" s="21"/>
      <c r="N370" s="21"/>
      <c r="O370" s="21"/>
      <c r="P370" s="18"/>
      <c r="Q370" s="69">
        <f t="shared" si="13"/>
        <v>0</v>
      </c>
      <c r="R370" s="22" t="str">
        <f t="shared" si="12"/>
        <v>Không</v>
      </c>
      <c r="S370" s="22"/>
      <c r="T370" s="22"/>
      <c r="U370" s="17"/>
      <c r="V370" s="17"/>
    </row>
    <row r="371" spans="1:22" s="19" customFormat="1" ht="13.5">
      <c r="A371" s="17">
        <v>365</v>
      </c>
      <c r="B371" s="111"/>
      <c r="C371" s="112"/>
      <c r="D371" s="113"/>
      <c r="E371" s="114"/>
      <c r="F371" s="114"/>
      <c r="G371" s="115"/>
      <c r="H371" s="21"/>
      <c r="I371" s="21"/>
      <c r="J371" s="21"/>
      <c r="K371" s="21"/>
      <c r="L371" s="21"/>
      <c r="M371" s="21"/>
      <c r="N371" s="21"/>
      <c r="O371" s="21"/>
      <c r="P371" s="18"/>
      <c r="Q371" s="69">
        <f t="shared" si="13"/>
        <v>0</v>
      </c>
      <c r="R371" s="22" t="str">
        <f t="shared" si="12"/>
        <v>Không</v>
      </c>
      <c r="S371" s="22"/>
      <c r="T371" s="22"/>
      <c r="U371" s="17"/>
      <c r="V371" s="17"/>
    </row>
    <row r="372" spans="1:22" s="19" customFormat="1" ht="13.5">
      <c r="A372" s="17">
        <v>366</v>
      </c>
      <c r="B372" s="111"/>
      <c r="C372" s="112"/>
      <c r="D372" s="113"/>
      <c r="E372" s="114"/>
      <c r="F372" s="114"/>
      <c r="G372" s="115"/>
      <c r="H372" s="21"/>
      <c r="I372" s="21"/>
      <c r="J372" s="21"/>
      <c r="K372" s="21"/>
      <c r="L372" s="21"/>
      <c r="M372" s="21"/>
      <c r="N372" s="21"/>
      <c r="O372" s="21"/>
      <c r="P372" s="18"/>
      <c r="Q372" s="69">
        <f t="shared" si="13"/>
        <v>0</v>
      </c>
      <c r="R372" s="22" t="str">
        <f t="shared" si="12"/>
        <v>Không</v>
      </c>
      <c r="S372" s="22"/>
      <c r="T372" s="22"/>
      <c r="U372" s="17"/>
      <c r="V372" s="17"/>
    </row>
    <row r="373" spans="1:22" s="19" customFormat="1" ht="13.5">
      <c r="A373" s="17">
        <v>367</v>
      </c>
      <c r="B373" s="111"/>
      <c r="C373" s="112"/>
      <c r="D373" s="113"/>
      <c r="E373" s="114"/>
      <c r="F373" s="114"/>
      <c r="G373" s="115"/>
      <c r="H373" s="21"/>
      <c r="I373" s="21"/>
      <c r="J373" s="21"/>
      <c r="K373" s="21"/>
      <c r="L373" s="21"/>
      <c r="M373" s="21"/>
      <c r="N373" s="21"/>
      <c r="O373" s="21"/>
      <c r="P373" s="18"/>
      <c r="Q373" s="69">
        <f t="shared" si="13"/>
        <v>0</v>
      </c>
      <c r="R373" s="22" t="str">
        <f t="shared" si="12"/>
        <v>Không</v>
      </c>
      <c r="S373" s="22"/>
      <c r="T373" s="22"/>
      <c r="U373" s="17"/>
      <c r="V373" s="17"/>
    </row>
    <row r="374" spans="1:22" s="19" customFormat="1" ht="13.5">
      <c r="A374" s="17">
        <v>368</v>
      </c>
      <c r="B374" s="111"/>
      <c r="C374" s="112"/>
      <c r="D374" s="113"/>
      <c r="E374" s="114"/>
      <c r="F374" s="114"/>
      <c r="G374" s="115"/>
      <c r="H374" s="21"/>
      <c r="I374" s="21"/>
      <c r="J374" s="21"/>
      <c r="K374" s="21"/>
      <c r="L374" s="21"/>
      <c r="M374" s="21"/>
      <c r="N374" s="21"/>
      <c r="O374" s="21"/>
      <c r="P374" s="18"/>
      <c r="Q374" s="69">
        <f t="shared" si="13"/>
        <v>0</v>
      </c>
      <c r="R374" s="22" t="str">
        <f t="shared" si="12"/>
        <v>Không</v>
      </c>
      <c r="S374" s="22"/>
      <c r="T374" s="22"/>
      <c r="U374" s="17"/>
      <c r="V374" s="17"/>
    </row>
    <row r="375" spans="1:22" s="19" customFormat="1" ht="13.5">
      <c r="A375" s="17">
        <v>369</v>
      </c>
      <c r="B375" s="111"/>
      <c r="C375" s="112"/>
      <c r="D375" s="113"/>
      <c r="E375" s="114"/>
      <c r="F375" s="114"/>
      <c r="G375" s="115"/>
      <c r="H375" s="21"/>
      <c r="I375" s="21"/>
      <c r="J375" s="21"/>
      <c r="K375" s="21"/>
      <c r="L375" s="21"/>
      <c r="M375" s="21"/>
      <c r="N375" s="21"/>
      <c r="O375" s="21"/>
      <c r="P375" s="18"/>
      <c r="Q375" s="69">
        <f t="shared" si="13"/>
        <v>0</v>
      </c>
      <c r="R375" s="22" t="str">
        <f t="shared" si="12"/>
        <v>Không</v>
      </c>
      <c r="S375" s="22"/>
      <c r="T375" s="22"/>
      <c r="U375" s="17"/>
      <c r="V375" s="17"/>
    </row>
    <row r="376" spans="1:22" s="19" customFormat="1" ht="13.5">
      <c r="A376" s="17">
        <v>370</v>
      </c>
      <c r="B376" s="111"/>
      <c r="C376" s="112"/>
      <c r="D376" s="113"/>
      <c r="E376" s="114"/>
      <c r="F376" s="114"/>
      <c r="G376" s="115"/>
      <c r="H376" s="21"/>
      <c r="I376" s="21"/>
      <c r="J376" s="21"/>
      <c r="K376" s="21"/>
      <c r="L376" s="21"/>
      <c r="M376" s="21"/>
      <c r="N376" s="21"/>
      <c r="O376" s="21"/>
      <c r="P376" s="18"/>
      <c r="Q376" s="69">
        <f t="shared" si="13"/>
        <v>0</v>
      </c>
      <c r="R376" s="22" t="str">
        <f t="shared" si="12"/>
        <v>Không</v>
      </c>
      <c r="S376" s="22"/>
      <c r="T376" s="22"/>
      <c r="U376" s="17"/>
      <c r="V376" s="17"/>
    </row>
    <row r="377" spans="1:22" s="19" customFormat="1" ht="13.5">
      <c r="A377" s="17">
        <v>371</v>
      </c>
      <c r="B377" s="111"/>
      <c r="C377" s="112"/>
      <c r="D377" s="113"/>
      <c r="E377" s="114"/>
      <c r="F377" s="114"/>
      <c r="G377" s="115"/>
      <c r="H377" s="21"/>
      <c r="I377" s="21"/>
      <c r="J377" s="21"/>
      <c r="K377" s="21"/>
      <c r="L377" s="21"/>
      <c r="M377" s="21"/>
      <c r="N377" s="21"/>
      <c r="O377" s="21"/>
      <c r="P377" s="18"/>
      <c r="Q377" s="69">
        <f t="shared" si="13"/>
        <v>0</v>
      </c>
      <c r="R377" s="22" t="str">
        <f t="shared" si="12"/>
        <v>Không</v>
      </c>
      <c r="S377" s="22"/>
      <c r="T377" s="22"/>
      <c r="U377" s="17"/>
      <c r="V377" s="17"/>
    </row>
    <row r="378" spans="1:22" s="19" customFormat="1" ht="13.5">
      <c r="A378" s="17">
        <v>372</v>
      </c>
      <c r="B378" s="111"/>
      <c r="C378" s="112"/>
      <c r="D378" s="113"/>
      <c r="E378" s="114"/>
      <c r="F378" s="114"/>
      <c r="G378" s="115"/>
      <c r="H378" s="21"/>
      <c r="I378" s="21"/>
      <c r="J378" s="21"/>
      <c r="K378" s="21"/>
      <c r="L378" s="21"/>
      <c r="M378" s="21"/>
      <c r="N378" s="21"/>
      <c r="O378" s="21"/>
      <c r="P378" s="18"/>
      <c r="Q378" s="69">
        <f t="shared" si="13"/>
        <v>0</v>
      </c>
      <c r="R378" s="22" t="str">
        <f t="shared" si="12"/>
        <v>Không</v>
      </c>
      <c r="S378" s="22"/>
      <c r="T378" s="22"/>
      <c r="U378" s="17"/>
      <c r="V378" s="17"/>
    </row>
    <row r="379" spans="1:22" s="19" customFormat="1" ht="13.5">
      <c r="A379" s="17">
        <v>373</v>
      </c>
      <c r="B379" s="111"/>
      <c r="C379" s="112"/>
      <c r="D379" s="113"/>
      <c r="E379" s="114"/>
      <c r="F379" s="114"/>
      <c r="G379" s="115"/>
      <c r="H379" s="21"/>
      <c r="I379" s="21"/>
      <c r="J379" s="21"/>
      <c r="K379" s="21"/>
      <c r="L379" s="21"/>
      <c r="M379" s="21"/>
      <c r="N379" s="21"/>
      <c r="O379" s="21"/>
      <c r="P379" s="18"/>
      <c r="Q379" s="69">
        <f t="shared" si="13"/>
        <v>0</v>
      </c>
      <c r="R379" s="22" t="str">
        <f t="shared" si="12"/>
        <v>Không</v>
      </c>
      <c r="S379" s="22"/>
      <c r="T379" s="22"/>
      <c r="U379" s="17"/>
      <c r="V379" s="17"/>
    </row>
    <row r="380" spans="1:22" s="19" customFormat="1" ht="13.5">
      <c r="A380" s="17">
        <v>374</v>
      </c>
      <c r="B380" s="111"/>
      <c r="C380" s="112"/>
      <c r="D380" s="113"/>
      <c r="E380" s="114"/>
      <c r="F380" s="114"/>
      <c r="G380" s="115"/>
      <c r="H380" s="21"/>
      <c r="I380" s="21"/>
      <c r="J380" s="21"/>
      <c r="K380" s="21"/>
      <c r="L380" s="21"/>
      <c r="M380" s="21"/>
      <c r="N380" s="21"/>
      <c r="O380" s="21"/>
      <c r="P380" s="18"/>
      <c r="Q380" s="69">
        <f t="shared" si="13"/>
        <v>0</v>
      </c>
      <c r="R380" s="22" t="str">
        <f t="shared" si="12"/>
        <v>Không</v>
      </c>
      <c r="S380" s="22"/>
      <c r="T380" s="22"/>
      <c r="U380" s="17"/>
      <c r="V380" s="17"/>
    </row>
    <row r="381" spans="1:22" s="19" customFormat="1" ht="13.5">
      <c r="A381" s="17">
        <v>375</v>
      </c>
      <c r="B381" s="111"/>
      <c r="C381" s="112"/>
      <c r="D381" s="113"/>
      <c r="E381" s="114"/>
      <c r="F381" s="114"/>
      <c r="G381" s="115"/>
      <c r="H381" s="21"/>
      <c r="I381" s="21"/>
      <c r="J381" s="21"/>
      <c r="K381" s="21"/>
      <c r="L381" s="21"/>
      <c r="M381" s="21"/>
      <c r="N381" s="21"/>
      <c r="O381" s="21"/>
      <c r="P381" s="18"/>
      <c r="Q381" s="69">
        <f t="shared" si="13"/>
        <v>0</v>
      </c>
      <c r="R381" s="22" t="str">
        <f t="shared" si="12"/>
        <v>Không</v>
      </c>
      <c r="S381" s="22"/>
      <c r="T381" s="22"/>
      <c r="U381" s="17"/>
      <c r="V381" s="17"/>
    </row>
    <row r="382" spans="1:22" s="19" customFormat="1" ht="13.5">
      <c r="A382" s="17">
        <v>376</v>
      </c>
      <c r="B382" s="111"/>
      <c r="C382" s="112"/>
      <c r="D382" s="113"/>
      <c r="E382" s="114"/>
      <c r="F382" s="114"/>
      <c r="G382" s="115"/>
      <c r="H382" s="21"/>
      <c r="I382" s="21"/>
      <c r="J382" s="21"/>
      <c r="K382" s="21"/>
      <c r="L382" s="21"/>
      <c r="M382" s="21"/>
      <c r="N382" s="21"/>
      <c r="O382" s="21"/>
      <c r="P382" s="18"/>
      <c r="Q382" s="69">
        <f t="shared" si="13"/>
        <v>0</v>
      </c>
      <c r="R382" s="22" t="str">
        <f t="shared" si="12"/>
        <v>Không</v>
      </c>
      <c r="S382" s="22"/>
      <c r="T382" s="22"/>
      <c r="U382" s="17"/>
      <c r="V382" s="17"/>
    </row>
    <row r="383" spans="1:22" s="19" customFormat="1" ht="13.5">
      <c r="A383" s="17">
        <v>377</v>
      </c>
      <c r="B383" s="111"/>
      <c r="C383" s="112"/>
      <c r="D383" s="113"/>
      <c r="E383" s="114"/>
      <c r="F383" s="114"/>
      <c r="G383" s="115"/>
      <c r="H383" s="21"/>
      <c r="I383" s="21"/>
      <c r="J383" s="21"/>
      <c r="K383" s="21"/>
      <c r="L383" s="21"/>
      <c r="M383" s="21"/>
      <c r="N383" s="21"/>
      <c r="O383" s="21"/>
      <c r="P383" s="18"/>
      <c r="Q383" s="69">
        <f t="shared" si="13"/>
        <v>0</v>
      </c>
      <c r="R383" s="22" t="str">
        <f t="shared" si="12"/>
        <v>Không</v>
      </c>
      <c r="S383" s="22"/>
      <c r="T383" s="22"/>
      <c r="U383" s="17"/>
      <c r="V383" s="17"/>
    </row>
    <row r="384" spans="1:22" s="19" customFormat="1" ht="13.5">
      <c r="A384" s="17">
        <v>378</v>
      </c>
      <c r="B384" s="111"/>
      <c r="C384" s="112"/>
      <c r="D384" s="113"/>
      <c r="E384" s="114"/>
      <c r="F384" s="114"/>
      <c r="G384" s="115"/>
      <c r="H384" s="21"/>
      <c r="I384" s="21"/>
      <c r="J384" s="21"/>
      <c r="K384" s="21"/>
      <c r="L384" s="21"/>
      <c r="M384" s="21"/>
      <c r="N384" s="21"/>
      <c r="O384" s="21"/>
      <c r="P384" s="18"/>
      <c r="Q384" s="69">
        <f t="shared" si="13"/>
        <v>0</v>
      </c>
      <c r="R384" s="22" t="str">
        <f t="shared" si="12"/>
        <v>Không</v>
      </c>
      <c r="S384" s="22"/>
      <c r="T384" s="22"/>
      <c r="U384" s="17"/>
      <c r="V384" s="17"/>
    </row>
    <row r="385" spans="1:22" s="19" customFormat="1" ht="13.5">
      <c r="A385" s="17">
        <v>379</v>
      </c>
      <c r="B385" s="111"/>
      <c r="C385" s="112"/>
      <c r="D385" s="113"/>
      <c r="E385" s="114"/>
      <c r="F385" s="114"/>
      <c r="G385" s="115"/>
      <c r="H385" s="21"/>
      <c r="I385" s="21"/>
      <c r="J385" s="21"/>
      <c r="K385" s="21"/>
      <c r="L385" s="21"/>
      <c r="M385" s="21"/>
      <c r="N385" s="21"/>
      <c r="O385" s="21"/>
      <c r="P385" s="18"/>
      <c r="Q385" s="69">
        <f t="shared" si="13"/>
        <v>0</v>
      </c>
      <c r="R385" s="22" t="str">
        <f t="shared" si="12"/>
        <v>Không</v>
      </c>
      <c r="S385" s="22"/>
      <c r="T385" s="22"/>
      <c r="U385" s="17"/>
      <c r="V385" s="17"/>
    </row>
    <row r="386" spans="1:22" s="19" customFormat="1" ht="13.5">
      <c r="A386" s="17">
        <v>380</v>
      </c>
      <c r="B386" s="111"/>
      <c r="C386" s="112"/>
      <c r="D386" s="113"/>
      <c r="E386" s="114"/>
      <c r="F386" s="114"/>
      <c r="G386" s="115"/>
      <c r="H386" s="21"/>
      <c r="I386" s="21"/>
      <c r="J386" s="21"/>
      <c r="K386" s="21"/>
      <c r="L386" s="21"/>
      <c r="M386" s="21"/>
      <c r="N386" s="21"/>
      <c r="O386" s="21"/>
      <c r="P386" s="18"/>
      <c r="Q386" s="69">
        <f t="shared" si="13"/>
        <v>0</v>
      </c>
      <c r="R386" s="22" t="str">
        <f t="shared" si="12"/>
        <v>Không</v>
      </c>
      <c r="S386" s="22"/>
      <c r="T386" s="22"/>
      <c r="U386" s="17"/>
      <c r="V386" s="17"/>
    </row>
    <row r="387" spans="1:22" s="19" customFormat="1" ht="13.5">
      <c r="A387" s="17">
        <v>381</v>
      </c>
      <c r="B387" s="111"/>
      <c r="C387" s="112"/>
      <c r="D387" s="113"/>
      <c r="E387" s="114"/>
      <c r="F387" s="114"/>
      <c r="G387" s="115"/>
      <c r="H387" s="21"/>
      <c r="I387" s="21"/>
      <c r="J387" s="21"/>
      <c r="K387" s="21"/>
      <c r="L387" s="21"/>
      <c r="M387" s="21"/>
      <c r="N387" s="21"/>
      <c r="O387" s="21"/>
      <c r="P387" s="18"/>
      <c r="Q387" s="69">
        <f t="shared" si="13"/>
        <v>0</v>
      </c>
      <c r="R387" s="22" t="str">
        <f t="shared" si="12"/>
        <v>Không</v>
      </c>
      <c r="S387" s="22"/>
      <c r="T387" s="22"/>
      <c r="U387" s="17"/>
      <c r="V387" s="17"/>
    </row>
    <row r="388" spans="1:22" s="19" customFormat="1" ht="13.5">
      <c r="A388" s="17">
        <v>382</v>
      </c>
      <c r="B388" s="111"/>
      <c r="C388" s="112"/>
      <c r="D388" s="113"/>
      <c r="E388" s="114"/>
      <c r="F388" s="114"/>
      <c r="G388" s="115"/>
      <c r="H388" s="21"/>
      <c r="I388" s="21"/>
      <c r="J388" s="21"/>
      <c r="K388" s="21"/>
      <c r="L388" s="21"/>
      <c r="M388" s="21"/>
      <c r="N388" s="21"/>
      <c r="O388" s="21"/>
      <c r="P388" s="18"/>
      <c r="Q388" s="69">
        <f t="shared" si="13"/>
        <v>0</v>
      </c>
      <c r="R388" s="22" t="str">
        <f t="shared" si="12"/>
        <v>Không</v>
      </c>
      <c r="S388" s="22"/>
      <c r="T388" s="22"/>
      <c r="U388" s="17"/>
      <c r="V388" s="17"/>
    </row>
    <row r="389" spans="1:22" s="19" customFormat="1" ht="13.5">
      <c r="A389" s="17">
        <v>383</v>
      </c>
      <c r="B389" s="111"/>
      <c r="C389" s="112"/>
      <c r="D389" s="113"/>
      <c r="E389" s="114"/>
      <c r="F389" s="114"/>
      <c r="G389" s="115"/>
      <c r="H389" s="21"/>
      <c r="I389" s="21"/>
      <c r="J389" s="21"/>
      <c r="K389" s="21"/>
      <c r="L389" s="21"/>
      <c r="M389" s="21"/>
      <c r="N389" s="21"/>
      <c r="O389" s="21"/>
      <c r="P389" s="18"/>
      <c r="Q389" s="69">
        <f t="shared" si="13"/>
        <v>0</v>
      </c>
      <c r="R389" s="22" t="str">
        <f t="shared" si="12"/>
        <v>Không</v>
      </c>
      <c r="S389" s="22"/>
      <c r="T389" s="22"/>
      <c r="U389" s="17"/>
      <c r="V389" s="17"/>
    </row>
    <row r="390" spans="1:22" s="19" customFormat="1" ht="13.5">
      <c r="A390" s="17">
        <v>384</v>
      </c>
      <c r="B390" s="111"/>
      <c r="C390" s="112"/>
      <c r="D390" s="113"/>
      <c r="E390" s="114"/>
      <c r="F390" s="114"/>
      <c r="G390" s="115"/>
      <c r="H390" s="21"/>
      <c r="I390" s="21"/>
      <c r="J390" s="21"/>
      <c r="K390" s="21"/>
      <c r="L390" s="21"/>
      <c r="M390" s="21"/>
      <c r="N390" s="21"/>
      <c r="O390" s="21"/>
      <c r="P390" s="18"/>
      <c r="Q390" s="69">
        <f t="shared" si="13"/>
        <v>0</v>
      </c>
      <c r="R390" s="22" t="str">
        <f t="shared" si="12"/>
        <v>Không</v>
      </c>
      <c r="S390" s="22"/>
      <c r="T390" s="22"/>
      <c r="U390" s="17"/>
      <c r="V390" s="17"/>
    </row>
    <row r="391" spans="1:22" s="19" customFormat="1" ht="13.5">
      <c r="A391" s="17">
        <v>385</v>
      </c>
      <c r="B391" s="111"/>
      <c r="C391" s="112"/>
      <c r="D391" s="113"/>
      <c r="E391" s="114"/>
      <c r="F391" s="114"/>
      <c r="G391" s="115"/>
      <c r="H391" s="21"/>
      <c r="I391" s="21"/>
      <c r="J391" s="21"/>
      <c r="K391" s="21"/>
      <c r="L391" s="21"/>
      <c r="M391" s="21"/>
      <c r="N391" s="21"/>
      <c r="O391" s="21"/>
      <c r="P391" s="18"/>
      <c r="Q391" s="69">
        <f t="shared" si="13"/>
        <v>0</v>
      </c>
      <c r="R391" s="22" t="str">
        <f t="shared" ref="R391:R454" si="14">VLOOKUP(Q391,$U:$V,2,0)</f>
        <v>Không</v>
      </c>
      <c r="S391" s="22"/>
      <c r="T391" s="22"/>
      <c r="U391" s="17"/>
      <c r="V391" s="17"/>
    </row>
    <row r="392" spans="1:22" s="19" customFormat="1" ht="13.5">
      <c r="A392" s="17">
        <v>386</v>
      </c>
      <c r="B392" s="111"/>
      <c r="C392" s="112"/>
      <c r="D392" s="113"/>
      <c r="E392" s="114"/>
      <c r="F392" s="114"/>
      <c r="G392" s="115"/>
      <c r="H392" s="21"/>
      <c r="I392" s="21"/>
      <c r="J392" s="21"/>
      <c r="K392" s="21"/>
      <c r="L392" s="21"/>
      <c r="M392" s="21"/>
      <c r="N392" s="21"/>
      <c r="O392" s="21"/>
      <c r="P392" s="18"/>
      <c r="Q392" s="69">
        <f t="shared" ref="Q392:Q455" si="15">IF(OR(ISNUMBER(P392)=FALSE,$Q$6&lt;&gt;100%,P392&lt;1),0,ROUND(SUMPRODUCT($H$6:$P$6,H392:P392),1))</f>
        <v>0</v>
      </c>
      <c r="R392" s="22" t="str">
        <f t="shared" si="14"/>
        <v>Không</v>
      </c>
      <c r="S392" s="22"/>
      <c r="T392" s="22"/>
      <c r="U392" s="17"/>
      <c r="V392" s="17"/>
    </row>
    <row r="393" spans="1:22" s="19" customFormat="1" ht="13.5">
      <c r="A393" s="17">
        <v>387</v>
      </c>
      <c r="B393" s="111"/>
      <c r="C393" s="112"/>
      <c r="D393" s="113"/>
      <c r="E393" s="114"/>
      <c r="F393" s="114"/>
      <c r="G393" s="115"/>
      <c r="H393" s="21"/>
      <c r="I393" s="21"/>
      <c r="J393" s="21"/>
      <c r="K393" s="21"/>
      <c r="L393" s="21"/>
      <c r="M393" s="21"/>
      <c r="N393" s="21"/>
      <c r="O393" s="21"/>
      <c r="P393" s="18"/>
      <c r="Q393" s="69">
        <f t="shared" si="15"/>
        <v>0</v>
      </c>
      <c r="R393" s="22" t="str">
        <f t="shared" si="14"/>
        <v>Không</v>
      </c>
      <c r="S393" s="22"/>
      <c r="T393" s="22"/>
      <c r="U393" s="17"/>
      <c r="V393" s="17"/>
    </row>
    <row r="394" spans="1:22" s="19" customFormat="1" ht="13.5">
      <c r="A394" s="17">
        <v>388</v>
      </c>
      <c r="B394" s="111"/>
      <c r="C394" s="112"/>
      <c r="D394" s="113"/>
      <c r="E394" s="114"/>
      <c r="F394" s="114"/>
      <c r="G394" s="115"/>
      <c r="H394" s="21"/>
      <c r="I394" s="21"/>
      <c r="J394" s="21"/>
      <c r="K394" s="21"/>
      <c r="L394" s="21"/>
      <c r="M394" s="21"/>
      <c r="N394" s="21"/>
      <c r="O394" s="21"/>
      <c r="P394" s="18"/>
      <c r="Q394" s="69">
        <f t="shared" si="15"/>
        <v>0</v>
      </c>
      <c r="R394" s="22" t="str">
        <f t="shared" si="14"/>
        <v>Không</v>
      </c>
      <c r="S394" s="22"/>
      <c r="T394" s="22"/>
      <c r="U394" s="17"/>
      <c r="V394" s="17"/>
    </row>
    <row r="395" spans="1:22" s="19" customFormat="1" ht="13.5">
      <c r="A395" s="17">
        <v>389</v>
      </c>
      <c r="B395" s="111"/>
      <c r="C395" s="112"/>
      <c r="D395" s="113"/>
      <c r="E395" s="114"/>
      <c r="F395" s="114"/>
      <c r="G395" s="115"/>
      <c r="H395" s="21"/>
      <c r="I395" s="21"/>
      <c r="J395" s="21"/>
      <c r="K395" s="21"/>
      <c r="L395" s="21"/>
      <c r="M395" s="21"/>
      <c r="N395" s="21"/>
      <c r="O395" s="21"/>
      <c r="P395" s="18"/>
      <c r="Q395" s="69">
        <f t="shared" si="15"/>
        <v>0</v>
      </c>
      <c r="R395" s="22" t="str">
        <f t="shared" si="14"/>
        <v>Không</v>
      </c>
      <c r="S395" s="22"/>
      <c r="T395" s="22"/>
      <c r="U395" s="17"/>
      <c r="V395" s="17"/>
    </row>
    <row r="396" spans="1:22" s="19" customFormat="1" ht="13.5">
      <c r="A396" s="17">
        <v>390</v>
      </c>
      <c r="B396" s="111"/>
      <c r="C396" s="112"/>
      <c r="D396" s="113"/>
      <c r="E396" s="114"/>
      <c r="F396" s="114"/>
      <c r="G396" s="115"/>
      <c r="H396" s="21"/>
      <c r="I396" s="21"/>
      <c r="J396" s="21"/>
      <c r="K396" s="21"/>
      <c r="L396" s="21"/>
      <c r="M396" s="21"/>
      <c r="N396" s="21"/>
      <c r="O396" s="21"/>
      <c r="P396" s="18"/>
      <c r="Q396" s="69">
        <f t="shared" si="15"/>
        <v>0</v>
      </c>
      <c r="R396" s="22" t="str">
        <f t="shared" si="14"/>
        <v>Không</v>
      </c>
      <c r="S396" s="22"/>
      <c r="T396" s="22"/>
      <c r="U396" s="17"/>
      <c r="V396" s="17"/>
    </row>
    <row r="397" spans="1:22" s="19" customFormat="1" ht="13.5">
      <c r="A397" s="17">
        <v>391</v>
      </c>
      <c r="B397" s="111"/>
      <c r="C397" s="112"/>
      <c r="D397" s="113"/>
      <c r="E397" s="114"/>
      <c r="F397" s="114"/>
      <c r="G397" s="115"/>
      <c r="H397" s="21"/>
      <c r="I397" s="21"/>
      <c r="J397" s="21"/>
      <c r="K397" s="21"/>
      <c r="L397" s="21"/>
      <c r="M397" s="21"/>
      <c r="N397" s="21"/>
      <c r="O397" s="21"/>
      <c r="P397" s="18"/>
      <c r="Q397" s="69">
        <f t="shared" si="15"/>
        <v>0</v>
      </c>
      <c r="R397" s="22" t="str">
        <f t="shared" si="14"/>
        <v>Không</v>
      </c>
      <c r="S397" s="22"/>
      <c r="T397" s="22"/>
      <c r="U397" s="17"/>
      <c r="V397" s="17"/>
    </row>
    <row r="398" spans="1:22" s="19" customFormat="1" ht="13.5">
      <c r="A398" s="17">
        <v>392</v>
      </c>
      <c r="B398" s="111"/>
      <c r="C398" s="112"/>
      <c r="D398" s="113"/>
      <c r="E398" s="114"/>
      <c r="F398" s="114"/>
      <c r="G398" s="115"/>
      <c r="H398" s="21"/>
      <c r="I398" s="21"/>
      <c r="J398" s="21"/>
      <c r="K398" s="21"/>
      <c r="L398" s="21"/>
      <c r="M398" s="21"/>
      <c r="N398" s="21"/>
      <c r="O398" s="21"/>
      <c r="P398" s="18"/>
      <c r="Q398" s="69">
        <f t="shared" si="15"/>
        <v>0</v>
      </c>
      <c r="R398" s="22" t="str">
        <f t="shared" si="14"/>
        <v>Không</v>
      </c>
      <c r="S398" s="22"/>
      <c r="T398" s="22"/>
      <c r="U398" s="17"/>
      <c r="V398" s="17"/>
    </row>
    <row r="399" spans="1:22" s="19" customFormat="1" ht="13.5">
      <c r="A399" s="17">
        <v>393</v>
      </c>
      <c r="B399" s="111"/>
      <c r="C399" s="112"/>
      <c r="D399" s="113"/>
      <c r="E399" s="114"/>
      <c r="F399" s="114"/>
      <c r="G399" s="115"/>
      <c r="H399" s="21"/>
      <c r="I399" s="21"/>
      <c r="J399" s="21"/>
      <c r="K399" s="21"/>
      <c r="L399" s="21"/>
      <c r="M399" s="21"/>
      <c r="N399" s="21"/>
      <c r="O399" s="21"/>
      <c r="P399" s="18"/>
      <c r="Q399" s="69">
        <f t="shared" si="15"/>
        <v>0</v>
      </c>
      <c r="R399" s="22" t="str">
        <f t="shared" si="14"/>
        <v>Không</v>
      </c>
      <c r="S399" s="22"/>
      <c r="T399" s="22"/>
      <c r="U399" s="17"/>
      <c r="V399" s="17"/>
    </row>
    <row r="400" spans="1:22" s="19" customFormat="1" ht="13.5">
      <c r="A400" s="17">
        <v>394</v>
      </c>
      <c r="B400" s="111"/>
      <c r="C400" s="112"/>
      <c r="D400" s="113"/>
      <c r="E400" s="114"/>
      <c r="F400" s="114"/>
      <c r="G400" s="115"/>
      <c r="H400" s="21"/>
      <c r="I400" s="21"/>
      <c r="J400" s="21"/>
      <c r="K400" s="21"/>
      <c r="L400" s="21"/>
      <c r="M400" s="21"/>
      <c r="N400" s="21"/>
      <c r="O400" s="21"/>
      <c r="P400" s="18"/>
      <c r="Q400" s="69">
        <f t="shared" si="15"/>
        <v>0</v>
      </c>
      <c r="R400" s="22" t="str">
        <f t="shared" si="14"/>
        <v>Không</v>
      </c>
      <c r="S400" s="22"/>
      <c r="T400" s="22"/>
      <c r="U400" s="17"/>
      <c r="V400" s="17"/>
    </row>
    <row r="401" spans="1:22" s="19" customFormat="1" ht="13.5">
      <c r="A401" s="17">
        <v>395</v>
      </c>
      <c r="B401" s="111"/>
      <c r="C401" s="112"/>
      <c r="D401" s="113"/>
      <c r="E401" s="114"/>
      <c r="F401" s="114"/>
      <c r="G401" s="115"/>
      <c r="H401" s="21"/>
      <c r="I401" s="21"/>
      <c r="J401" s="21"/>
      <c r="K401" s="21"/>
      <c r="L401" s="21"/>
      <c r="M401" s="21"/>
      <c r="N401" s="21"/>
      <c r="O401" s="21"/>
      <c r="P401" s="18"/>
      <c r="Q401" s="69">
        <f t="shared" si="15"/>
        <v>0</v>
      </c>
      <c r="R401" s="22" t="str">
        <f t="shared" si="14"/>
        <v>Không</v>
      </c>
      <c r="S401" s="22"/>
      <c r="T401" s="22"/>
      <c r="U401" s="17"/>
      <c r="V401" s="17"/>
    </row>
    <row r="402" spans="1:22" s="19" customFormat="1" ht="13.5">
      <c r="A402" s="17">
        <v>396</v>
      </c>
      <c r="B402" s="111"/>
      <c r="C402" s="112"/>
      <c r="D402" s="113"/>
      <c r="E402" s="114"/>
      <c r="F402" s="114"/>
      <c r="G402" s="115"/>
      <c r="H402" s="21"/>
      <c r="I402" s="21"/>
      <c r="J402" s="21"/>
      <c r="K402" s="21"/>
      <c r="L402" s="21"/>
      <c r="M402" s="21"/>
      <c r="N402" s="21"/>
      <c r="O402" s="21"/>
      <c r="P402" s="18"/>
      <c r="Q402" s="69">
        <f t="shared" si="15"/>
        <v>0</v>
      </c>
      <c r="R402" s="22" t="str">
        <f t="shared" si="14"/>
        <v>Không</v>
      </c>
      <c r="S402" s="22"/>
      <c r="T402" s="22"/>
      <c r="U402" s="17"/>
      <c r="V402" s="17"/>
    </row>
    <row r="403" spans="1:22" s="19" customFormat="1" ht="13.5">
      <c r="A403" s="17">
        <v>397</v>
      </c>
      <c r="B403" s="111"/>
      <c r="C403" s="112"/>
      <c r="D403" s="113"/>
      <c r="E403" s="114"/>
      <c r="F403" s="114"/>
      <c r="G403" s="115"/>
      <c r="H403" s="21"/>
      <c r="I403" s="21"/>
      <c r="J403" s="21"/>
      <c r="K403" s="21"/>
      <c r="L403" s="21"/>
      <c r="M403" s="21"/>
      <c r="N403" s="21"/>
      <c r="O403" s="21"/>
      <c r="P403" s="18"/>
      <c r="Q403" s="69">
        <f t="shared" si="15"/>
        <v>0</v>
      </c>
      <c r="R403" s="22" t="str">
        <f t="shared" si="14"/>
        <v>Không</v>
      </c>
      <c r="S403" s="22"/>
      <c r="T403" s="22"/>
      <c r="U403" s="17"/>
      <c r="V403" s="17"/>
    </row>
    <row r="404" spans="1:22" s="19" customFormat="1" ht="13.5">
      <c r="A404" s="17">
        <v>398</v>
      </c>
      <c r="B404" s="111"/>
      <c r="C404" s="112"/>
      <c r="D404" s="113"/>
      <c r="E404" s="114"/>
      <c r="F404" s="114"/>
      <c r="G404" s="115"/>
      <c r="H404" s="21"/>
      <c r="I404" s="21"/>
      <c r="J404" s="21"/>
      <c r="K404" s="21"/>
      <c r="L404" s="21"/>
      <c r="M404" s="21"/>
      <c r="N404" s="21"/>
      <c r="O404" s="21"/>
      <c r="P404" s="18"/>
      <c r="Q404" s="69">
        <f t="shared" si="15"/>
        <v>0</v>
      </c>
      <c r="R404" s="22" t="str">
        <f t="shared" si="14"/>
        <v>Không</v>
      </c>
      <c r="S404" s="22"/>
      <c r="T404" s="22"/>
      <c r="U404" s="17"/>
      <c r="V404" s="17"/>
    </row>
    <row r="405" spans="1:22" s="19" customFormat="1" ht="13.5">
      <c r="A405" s="17">
        <v>399</v>
      </c>
      <c r="B405" s="111"/>
      <c r="C405" s="112"/>
      <c r="D405" s="113"/>
      <c r="E405" s="114"/>
      <c r="F405" s="114"/>
      <c r="G405" s="115"/>
      <c r="H405" s="21"/>
      <c r="I405" s="21"/>
      <c r="J405" s="21"/>
      <c r="K405" s="21"/>
      <c r="L405" s="21"/>
      <c r="M405" s="21"/>
      <c r="N405" s="21"/>
      <c r="O405" s="21"/>
      <c r="P405" s="18"/>
      <c r="Q405" s="69">
        <f t="shared" si="15"/>
        <v>0</v>
      </c>
      <c r="R405" s="22" t="str">
        <f t="shared" si="14"/>
        <v>Không</v>
      </c>
      <c r="S405" s="22"/>
      <c r="T405" s="22"/>
      <c r="U405" s="17"/>
      <c r="V405" s="17"/>
    </row>
    <row r="406" spans="1:22" s="19" customFormat="1" ht="13.5">
      <c r="A406" s="17">
        <v>400</v>
      </c>
      <c r="B406" s="111"/>
      <c r="C406" s="112"/>
      <c r="D406" s="113"/>
      <c r="E406" s="114"/>
      <c r="F406" s="114"/>
      <c r="G406" s="115"/>
      <c r="H406" s="21"/>
      <c r="I406" s="21"/>
      <c r="J406" s="21"/>
      <c r="K406" s="21"/>
      <c r="L406" s="21"/>
      <c r="M406" s="21"/>
      <c r="N406" s="21"/>
      <c r="O406" s="21"/>
      <c r="P406" s="18"/>
      <c r="Q406" s="69">
        <f t="shared" si="15"/>
        <v>0</v>
      </c>
      <c r="R406" s="22" t="str">
        <f t="shared" si="14"/>
        <v>Không</v>
      </c>
      <c r="S406" s="22"/>
      <c r="T406" s="22"/>
      <c r="U406" s="17"/>
      <c r="V406" s="17"/>
    </row>
    <row r="407" spans="1:22" s="19" customFormat="1" ht="13.5">
      <c r="A407" s="17">
        <v>401</v>
      </c>
      <c r="B407" s="111"/>
      <c r="C407" s="112"/>
      <c r="D407" s="113"/>
      <c r="E407" s="114"/>
      <c r="F407" s="114"/>
      <c r="G407" s="115"/>
      <c r="H407" s="21"/>
      <c r="I407" s="21"/>
      <c r="J407" s="21"/>
      <c r="K407" s="21"/>
      <c r="L407" s="21"/>
      <c r="M407" s="21"/>
      <c r="N407" s="21"/>
      <c r="O407" s="21"/>
      <c r="P407" s="18"/>
      <c r="Q407" s="69">
        <f t="shared" si="15"/>
        <v>0</v>
      </c>
      <c r="R407" s="22" t="str">
        <f t="shared" si="14"/>
        <v>Không</v>
      </c>
      <c r="S407" s="22"/>
      <c r="T407" s="22"/>
      <c r="U407" s="17"/>
      <c r="V407" s="17"/>
    </row>
    <row r="408" spans="1:22" s="19" customFormat="1" ht="13.5">
      <c r="A408" s="17">
        <v>402</v>
      </c>
      <c r="B408" s="111"/>
      <c r="C408" s="112"/>
      <c r="D408" s="113"/>
      <c r="E408" s="114"/>
      <c r="F408" s="114"/>
      <c r="G408" s="115"/>
      <c r="H408" s="21"/>
      <c r="I408" s="21"/>
      <c r="J408" s="21"/>
      <c r="K408" s="21"/>
      <c r="L408" s="21"/>
      <c r="M408" s="21"/>
      <c r="N408" s="21"/>
      <c r="O408" s="21"/>
      <c r="P408" s="18"/>
      <c r="Q408" s="69">
        <f t="shared" si="15"/>
        <v>0</v>
      </c>
      <c r="R408" s="22" t="str">
        <f t="shared" si="14"/>
        <v>Không</v>
      </c>
      <c r="S408" s="22"/>
      <c r="T408" s="22"/>
      <c r="U408" s="17"/>
      <c r="V408" s="17"/>
    </row>
    <row r="409" spans="1:22" s="19" customFormat="1" ht="13.5">
      <c r="A409" s="17">
        <v>403</v>
      </c>
      <c r="B409" s="111"/>
      <c r="C409" s="112"/>
      <c r="D409" s="113"/>
      <c r="E409" s="114"/>
      <c r="F409" s="114"/>
      <c r="G409" s="115"/>
      <c r="H409" s="21"/>
      <c r="I409" s="21"/>
      <c r="J409" s="21"/>
      <c r="K409" s="21"/>
      <c r="L409" s="21"/>
      <c r="M409" s="21"/>
      <c r="N409" s="21"/>
      <c r="O409" s="21"/>
      <c r="P409" s="18"/>
      <c r="Q409" s="69">
        <f t="shared" si="15"/>
        <v>0</v>
      </c>
      <c r="R409" s="22" t="str">
        <f t="shared" si="14"/>
        <v>Không</v>
      </c>
      <c r="S409" s="22"/>
      <c r="T409" s="22"/>
      <c r="U409" s="17"/>
      <c r="V409" s="17"/>
    </row>
    <row r="410" spans="1:22" s="19" customFormat="1" ht="13.5">
      <c r="A410" s="17">
        <v>404</v>
      </c>
      <c r="B410" s="111"/>
      <c r="C410" s="112"/>
      <c r="D410" s="113"/>
      <c r="E410" s="114"/>
      <c r="F410" s="114"/>
      <c r="G410" s="115"/>
      <c r="H410" s="21"/>
      <c r="I410" s="21"/>
      <c r="J410" s="21"/>
      <c r="K410" s="21"/>
      <c r="L410" s="21"/>
      <c r="M410" s="21"/>
      <c r="N410" s="21"/>
      <c r="O410" s="21"/>
      <c r="P410" s="18"/>
      <c r="Q410" s="69">
        <f t="shared" si="15"/>
        <v>0</v>
      </c>
      <c r="R410" s="22" t="str">
        <f t="shared" si="14"/>
        <v>Không</v>
      </c>
      <c r="S410" s="22"/>
      <c r="T410" s="22"/>
      <c r="U410" s="17"/>
      <c r="V410" s="17"/>
    </row>
    <row r="411" spans="1:22" s="19" customFormat="1" ht="13.5">
      <c r="A411" s="17">
        <v>405</v>
      </c>
      <c r="B411" s="111"/>
      <c r="C411" s="112"/>
      <c r="D411" s="113"/>
      <c r="E411" s="114"/>
      <c r="F411" s="114"/>
      <c r="G411" s="115"/>
      <c r="H411" s="21"/>
      <c r="I411" s="21"/>
      <c r="J411" s="21"/>
      <c r="K411" s="21"/>
      <c r="L411" s="21"/>
      <c r="M411" s="21"/>
      <c r="N411" s="21"/>
      <c r="O411" s="21"/>
      <c r="P411" s="18"/>
      <c r="Q411" s="69">
        <f t="shared" si="15"/>
        <v>0</v>
      </c>
      <c r="R411" s="22" t="str">
        <f t="shared" si="14"/>
        <v>Không</v>
      </c>
      <c r="S411" s="22"/>
      <c r="T411" s="22"/>
      <c r="U411" s="17"/>
      <c r="V411" s="17"/>
    </row>
    <row r="412" spans="1:22" s="19" customFormat="1" ht="13.5">
      <c r="A412" s="17">
        <v>406</v>
      </c>
      <c r="B412" s="111"/>
      <c r="C412" s="112"/>
      <c r="D412" s="113"/>
      <c r="E412" s="114"/>
      <c r="F412" s="114"/>
      <c r="G412" s="115"/>
      <c r="H412" s="21"/>
      <c r="I412" s="21"/>
      <c r="J412" s="21"/>
      <c r="K412" s="21"/>
      <c r="L412" s="21"/>
      <c r="M412" s="21"/>
      <c r="N412" s="21"/>
      <c r="O412" s="21"/>
      <c r="P412" s="18"/>
      <c r="Q412" s="69">
        <f t="shared" si="15"/>
        <v>0</v>
      </c>
      <c r="R412" s="22" t="str">
        <f t="shared" si="14"/>
        <v>Không</v>
      </c>
      <c r="S412" s="22"/>
      <c r="T412" s="22"/>
      <c r="U412" s="17"/>
      <c r="V412" s="17"/>
    </row>
    <row r="413" spans="1:22" s="19" customFormat="1" ht="13.5">
      <c r="A413" s="17">
        <v>407</v>
      </c>
      <c r="B413" s="111"/>
      <c r="C413" s="112"/>
      <c r="D413" s="113"/>
      <c r="E413" s="114"/>
      <c r="F413" s="114"/>
      <c r="G413" s="115"/>
      <c r="H413" s="21"/>
      <c r="I413" s="21"/>
      <c r="J413" s="21"/>
      <c r="K413" s="21"/>
      <c r="L413" s="21"/>
      <c r="M413" s="21"/>
      <c r="N413" s="21"/>
      <c r="O413" s="21"/>
      <c r="P413" s="18"/>
      <c r="Q413" s="69">
        <f t="shared" si="15"/>
        <v>0</v>
      </c>
      <c r="R413" s="22" t="str">
        <f t="shared" si="14"/>
        <v>Không</v>
      </c>
      <c r="S413" s="22"/>
      <c r="T413" s="22"/>
      <c r="U413" s="17"/>
      <c r="V413" s="17"/>
    </row>
    <row r="414" spans="1:22" s="19" customFormat="1" ht="13.5">
      <c r="A414" s="17">
        <v>408</v>
      </c>
      <c r="B414" s="111"/>
      <c r="C414" s="112"/>
      <c r="D414" s="113"/>
      <c r="E414" s="114"/>
      <c r="F414" s="114"/>
      <c r="G414" s="115"/>
      <c r="H414" s="21"/>
      <c r="I414" s="21"/>
      <c r="J414" s="21"/>
      <c r="K414" s="21"/>
      <c r="L414" s="21"/>
      <c r="M414" s="21"/>
      <c r="N414" s="21"/>
      <c r="O414" s="21"/>
      <c r="P414" s="18"/>
      <c r="Q414" s="69">
        <f t="shared" si="15"/>
        <v>0</v>
      </c>
      <c r="R414" s="22" t="str">
        <f t="shared" si="14"/>
        <v>Không</v>
      </c>
      <c r="S414" s="22"/>
      <c r="T414" s="22"/>
      <c r="U414" s="17"/>
      <c r="V414" s="17"/>
    </row>
    <row r="415" spans="1:22" s="19" customFormat="1" ht="13.5">
      <c r="A415" s="17">
        <v>409</v>
      </c>
      <c r="B415" s="111"/>
      <c r="C415" s="112"/>
      <c r="D415" s="113"/>
      <c r="E415" s="114"/>
      <c r="F415" s="114"/>
      <c r="G415" s="115"/>
      <c r="H415" s="21"/>
      <c r="I415" s="21"/>
      <c r="J415" s="21"/>
      <c r="K415" s="21"/>
      <c r="L415" s="21"/>
      <c r="M415" s="21"/>
      <c r="N415" s="21"/>
      <c r="O415" s="21"/>
      <c r="P415" s="18"/>
      <c r="Q415" s="69">
        <f t="shared" si="15"/>
        <v>0</v>
      </c>
      <c r="R415" s="22" t="str">
        <f t="shared" si="14"/>
        <v>Không</v>
      </c>
      <c r="S415" s="22"/>
      <c r="T415" s="22"/>
      <c r="U415" s="17"/>
      <c r="V415" s="17"/>
    </row>
    <row r="416" spans="1:22" s="19" customFormat="1" ht="13.5">
      <c r="A416" s="17">
        <v>410</v>
      </c>
      <c r="B416" s="111"/>
      <c r="C416" s="112"/>
      <c r="D416" s="113"/>
      <c r="E416" s="114"/>
      <c r="F416" s="114"/>
      <c r="G416" s="115"/>
      <c r="H416" s="21"/>
      <c r="I416" s="21"/>
      <c r="J416" s="21"/>
      <c r="K416" s="21"/>
      <c r="L416" s="21"/>
      <c r="M416" s="21"/>
      <c r="N416" s="21"/>
      <c r="O416" s="21"/>
      <c r="P416" s="18"/>
      <c r="Q416" s="69">
        <f t="shared" si="15"/>
        <v>0</v>
      </c>
      <c r="R416" s="22" t="str">
        <f t="shared" si="14"/>
        <v>Không</v>
      </c>
      <c r="S416" s="22"/>
      <c r="T416" s="22"/>
      <c r="U416" s="17"/>
      <c r="V416" s="17"/>
    </row>
    <row r="417" spans="1:22" s="19" customFormat="1" ht="13.5">
      <c r="A417" s="17">
        <v>411</v>
      </c>
      <c r="B417" s="111"/>
      <c r="C417" s="112"/>
      <c r="D417" s="113"/>
      <c r="E417" s="114"/>
      <c r="F417" s="114"/>
      <c r="G417" s="115"/>
      <c r="H417" s="21"/>
      <c r="I417" s="21"/>
      <c r="J417" s="21"/>
      <c r="K417" s="21"/>
      <c r="L417" s="21"/>
      <c r="M417" s="21"/>
      <c r="N417" s="21"/>
      <c r="O417" s="21"/>
      <c r="P417" s="18"/>
      <c r="Q417" s="69">
        <f t="shared" si="15"/>
        <v>0</v>
      </c>
      <c r="R417" s="22" t="str">
        <f t="shared" si="14"/>
        <v>Không</v>
      </c>
      <c r="S417" s="22"/>
      <c r="T417" s="22"/>
      <c r="U417" s="17"/>
      <c r="V417" s="17"/>
    </row>
    <row r="418" spans="1:22" s="19" customFormat="1" ht="13.5">
      <c r="A418" s="17">
        <v>412</v>
      </c>
      <c r="B418" s="111"/>
      <c r="C418" s="112"/>
      <c r="D418" s="113"/>
      <c r="E418" s="114"/>
      <c r="F418" s="114"/>
      <c r="G418" s="115"/>
      <c r="H418" s="21"/>
      <c r="I418" s="21"/>
      <c r="J418" s="21"/>
      <c r="K418" s="21"/>
      <c r="L418" s="21"/>
      <c r="M418" s="21"/>
      <c r="N418" s="21"/>
      <c r="O418" s="21"/>
      <c r="P418" s="18"/>
      <c r="Q418" s="69">
        <f t="shared" si="15"/>
        <v>0</v>
      </c>
      <c r="R418" s="22" t="str">
        <f t="shared" si="14"/>
        <v>Không</v>
      </c>
      <c r="S418" s="22"/>
      <c r="T418" s="22"/>
      <c r="U418" s="17"/>
      <c r="V418" s="17"/>
    </row>
    <row r="419" spans="1:22" s="19" customFormat="1" ht="13.5">
      <c r="A419" s="17">
        <v>413</v>
      </c>
      <c r="B419" s="111"/>
      <c r="C419" s="112"/>
      <c r="D419" s="113"/>
      <c r="E419" s="114"/>
      <c r="F419" s="114"/>
      <c r="G419" s="115"/>
      <c r="H419" s="21"/>
      <c r="I419" s="21"/>
      <c r="J419" s="21"/>
      <c r="K419" s="21"/>
      <c r="L419" s="21"/>
      <c r="M419" s="21"/>
      <c r="N419" s="21"/>
      <c r="O419" s="21"/>
      <c r="P419" s="18"/>
      <c r="Q419" s="69">
        <f t="shared" si="15"/>
        <v>0</v>
      </c>
      <c r="R419" s="22" t="str">
        <f t="shared" si="14"/>
        <v>Không</v>
      </c>
      <c r="S419" s="22"/>
      <c r="T419" s="22"/>
      <c r="U419" s="17"/>
      <c r="V419" s="17"/>
    </row>
    <row r="420" spans="1:22" s="19" customFormat="1" ht="13.5">
      <c r="A420" s="17">
        <v>414</v>
      </c>
      <c r="B420" s="111"/>
      <c r="C420" s="112"/>
      <c r="D420" s="113"/>
      <c r="E420" s="114"/>
      <c r="F420" s="114"/>
      <c r="G420" s="115"/>
      <c r="H420" s="21"/>
      <c r="I420" s="21"/>
      <c r="J420" s="21"/>
      <c r="K420" s="21"/>
      <c r="L420" s="21"/>
      <c r="M420" s="21"/>
      <c r="N420" s="21"/>
      <c r="O420" s="21"/>
      <c r="P420" s="18"/>
      <c r="Q420" s="69">
        <f t="shared" si="15"/>
        <v>0</v>
      </c>
      <c r="R420" s="22" t="str">
        <f t="shared" si="14"/>
        <v>Không</v>
      </c>
      <c r="S420" s="22"/>
      <c r="T420" s="22"/>
      <c r="U420" s="17"/>
      <c r="V420" s="17"/>
    </row>
    <row r="421" spans="1:22" s="19" customFormat="1" ht="13.5">
      <c r="A421" s="17">
        <v>415</v>
      </c>
      <c r="B421" s="111"/>
      <c r="C421" s="112"/>
      <c r="D421" s="113"/>
      <c r="E421" s="114"/>
      <c r="F421" s="114"/>
      <c r="G421" s="115"/>
      <c r="H421" s="21"/>
      <c r="I421" s="21"/>
      <c r="J421" s="21"/>
      <c r="K421" s="21"/>
      <c r="L421" s="21"/>
      <c r="M421" s="21"/>
      <c r="N421" s="21"/>
      <c r="O421" s="21"/>
      <c r="P421" s="18"/>
      <c r="Q421" s="69">
        <f t="shared" si="15"/>
        <v>0</v>
      </c>
      <c r="R421" s="22" t="str">
        <f t="shared" si="14"/>
        <v>Không</v>
      </c>
      <c r="S421" s="22"/>
      <c r="T421" s="22"/>
      <c r="U421" s="17"/>
      <c r="V421" s="17"/>
    </row>
    <row r="422" spans="1:22" s="19" customFormat="1" ht="13.5">
      <c r="A422" s="17">
        <v>416</v>
      </c>
      <c r="B422" s="111"/>
      <c r="C422" s="112"/>
      <c r="D422" s="113"/>
      <c r="E422" s="114"/>
      <c r="F422" s="114"/>
      <c r="G422" s="115"/>
      <c r="H422" s="21"/>
      <c r="I422" s="21"/>
      <c r="J422" s="21"/>
      <c r="K422" s="21"/>
      <c r="L422" s="21"/>
      <c r="M422" s="21"/>
      <c r="N422" s="21"/>
      <c r="O422" s="21"/>
      <c r="P422" s="18"/>
      <c r="Q422" s="69">
        <f t="shared" si="15"/>
        <v>0</v>
      </c>
      <c r="R422" s="22" t="str">
        <f t="shared" si="14"/>
        <v>Không</v>
      </c>
      <c r="S422" s="22"/>
      <c r="T422" s="22"/>
      <c r="U422" s="17"/>
      <c r="V422" s="17"/>
    </row>
    <row r="423" spans="1:22" s="19" customFormat="1" ht="13.5">
      <c r="A423" s="17">
        <v>417</v>
      </c>
      <c r="B423" s="111"/>
      <c r="C423" s="112"/>
      <c r="D423" s="113"/>
      <c r="E423" s="114"/>
      <c r="F423" s="114"/>
      <c r="G423" s="115"/>
      <c r="H423" s="21"/>
      <c r="I423" s="21"/>
      <c r="J423" s="21"/>
      <c r="K423" s="21"/>
      <c r="L423" s="21"/>
      <c r="M423" s="21"/>
      <c r="N423" s="21"/>
      <c r="O423" s="21"/>
      <c r="P423" s="18"/>
      <c r="Q423" s="69">
        <f t="shared" si="15"/>
        <v>0</v>
      </c>
      <c r="R423" s="22" t="str">
        <f t="shared" si="14"/>
        <v>Không</v>
      </c>
      <c r="S423" s="22"/>
      <c r="T423" s="22"/>
      <c r="U423" s="17"/>
      <c r="V423" s="17"/>
    </row>
    <row r="424" spans="1:22" s="19" customFormat="1" ht="13.5">
      <c r="A424" s="17">
        <v>418</v>
      </c>
      <c r="B424" s="111"/>
      <c r="C424" s="112"/>
      <c r="D424" s="113"/>
      <c r="E424" s="114"/>
      <c r="F424" s="114"/>
      <c r="G424" s="115"/>
      <c r="H424" s="21"/>
      <c r="I424" s="21"/>
      <c r="J424" s="21"/>
      <c r="K424" s="21"/>
      <c r="L424" s="21"/>
      <c r="M424" s="21"/>
      <c r="N424" s="21"/>
      <c r="O424" s="21"/>
      <c r="P424" s="18"/>
      <c r="Q424" s="69">
        <f t="shared" si="15"/>
        <v>0</v>
      </c>
      <c r="R424" s="22" t="str">
        <f t="shared" si="14"/>
        <v>Không</v>
      </c>
      <c r="S424" s="22"/>
      <c r="T424" s="22"/>
      <c r="U424" s="17"/>
      <c r="V424" s="17"/>
    </row>
    <row r="425" spans="1:22" s="19" customFormat="1" ht="13.5">
      <c r="A425" s="17">
        <v>419</v>
      </c>
      <c r="B425" s="111"/>
      <c r="C425" s="112"/>
      <c r="D425" s="113"/>
      <c r="E425" s="114"/>
      <c r="F425" s="114"/>
      <c r="G425" s="115"/>
      <c r="H425" s="21"/>
      <c r="I425" s="21"/>
      <c r="J425" s="21"/>
      <c r="K425" s="21"/>
      <c r="L425" s="21"/>
      <c r="M425" s="21"/>
      <c r="N425" s="21"/>
      <c r="O425" s="21"/>
      <c r="P425" s="18"/>
      <c r="Q425" s="69">
        <f t="shared" si="15"/>
        <v>0</v>
      </c>
      <c r="R425" s="22" t="str">
        <f t="shared" si="14"/>
        <v>Không</v>
      </c>
      <c r="S425" s="22"/>
      <c r="T425" s="22"/>
      <c r="U425" s="17"/>
      <c r="V425" s="17"/>
    </row>
    <row r="426" spans="1:22" s="19" customFormat="1" ht="13.5">
      <c r="A426" s="17">
        <v>420</v>
      </c>
      <c r="B426" s="111"/>
      <c r="C426" s="112"/>
      <c r="D426" s="113"/>
      <c r="E426" s="114"/>
      <c r="F426" s="114"/>
      <c r="G426" s="115"/>
      <c r="H426" s="21"/>
      <c r="I426" s="21"/>
      <c r="J426" s="21"/>
      <c r="K426" s="21"/>
      <c r="L426" s="21"/>
      <c r="M426" s="21"/>
      <c r="N426" s="21"/>
      <c r="O426" s="21"/>
      <c r="P426" s="18"/>
      <c r="Q426" s="69">
        <f t="shared" si="15"/>
        <v>0</v>
      </c>
      <c r="R426" s="22" t="str">
        <f t="shared" si="14"/>
        <v>Không</v>
      </c>
      <c r="S426" s="22"/>
      <c r="T426" s="22"/>
      <c r="U426" s="17"/>
      <c r="V426" s="17"/>
    </row>
    <row r="427" spans="1:22" s="19" customFormat="1" ht="13.5">
      <c r="A427" s="17">
        <v>421</v>
      </c>
      <c r="B427" s="111"/>
      <c r="C427" s="112"/>
      <c r="D427" s="113"/>
      <c r="E427" s="114"/>
      <c r="F427" s="114"/>
      <c r="G427" s="115"/>
      <c r="H427" s="21"/>
      <c r="I427" s="21"/>
      <c r="J427" s="21"/>
      <c r="K427" s="21"/>
      <c r="L427" s="21"/>
      <c r="M427" s="21"/>
      <c r="N427" s="21"/>
      <c r="O427" s="21"/>
      <c r="P427" s="18"/>
      <c r="Q427" s="69">
        <f t="shared" si="15"/>
        <v>0</v>
      </c>
      <c r="R427" s="22" t="str">
        <f t="shared" si="14"/>
        <v>Không</v>
      </c>
      <c r="S427" s="22"/>
      <c r="T427" s="22"/>
      <c r="U427" s="17"/>
      <c r="V427" s="17"/>
    </row>
    <row r="428" spans="1:22" s="19" customFormat="1" ht="13.5">
      <c r="A428" s="17">
        <v>422</v>
      </c>
      <c r="B428" s="111"/>
      <c r="C428" s="112"/>
      <c r="D428" s="113"/>
      <c r="E428" s="114"/>
      <c r="F428" s="114"/>
      <c r="G428" s="115"/>
      <c r="H428" s="21"/>
      <c r="I428" s="21"/>
      <c r="J428" s="21"/>
      <c r="K428" s="21"/>
      <c r="L428" s="21"/>
      <c r="M428" s="21"/>
      <c r="N428" s="21"/>
      <c r="O428" s="21"/>
      <c r="P428" s="18"/>
      <c r="Q428" s="69">
        <f t="shared" si="15"/>
        <v>0</v>
      </c>
      <c r="R428" s="22" t="str">
        <f t="shared" si="14"/>
        <v>Không</v>
      </c>
      <c r="S428" s="22"/>
      <c r="T428" s="22"/>
      <c r="U428" s="17"/>
      <c r="V428" s="17"/>
    </row>
    <row r="429" spans="1:22" s="19" customFormat="1" ht="13.5">
      <c r="A429" s="17">
        <v>423</v>
      </c>
      <c r="B429" s="111"/>
      <c r="C429" s="112"/>
      <c r="D429" s="113"/>
      <c r="E429" s="114"/>
      <c r="F429" s="114"/>
      <c r="G429" s="115"/>
      <c r="H429" s="21"/>
      <c r="I429" s="21"/>
      <c r="J429" s="21"/>
      <c r="K429" s="21"/>
      <c r="L429" s="21"/>
      <c r="M429" s="21"/>
      <c r="N429" s="21"/>
      <c r="O429" s="21"/>
      <c r="P429" s="18"/>
      <c r="Q429" s="69">
        <f t="shared" si="15"/>
        <v>0</v>
      </c>
      <c r="R429" s="22" t="str">
        <f t="shared" si="14"/>
        <v>Không</v>
      </c>
      <c r="S429" s="22"/>
      <c r="T429" s="22"/>
      <c r="U429" s="17"/>
      <c r="V429" s="17"/>
    </row>
    <row r="430" spans="1:22" s="19" customFormat="1" ht="13.5">
      <c r="A430" s="17">
        <v>424</v>
      </c>
      <c r="B430" s="111"/>
      <c r="C430" s="112"/>
      <c r="D430" s="113"/>
      <c r="E430" s="114"/>
      <c r="F430" s="114"/>
      <c r="G430" s="115"/>
      <c r="H430" s="21"/>
      <c r="I430" s="21"/>
      <c r="J430" s="21"/>
      <c r="K430" s="21"/>
      <c r="L430" s="21"/>
      <c r="M430" s="21"/>
      <c r="N430" s="21"/>
      <c r="O430" s="21"/>
      <c r="P430" s="18"/>
      <c r="Q430" s="69">
        <f t="shared" si="15"/>
        <v>0</v>
      </c>
      <c r="R430" s="22" t="str">
        <f t="shared" si="14"/>
        <v>Không</v>
      </c>
      <c r="S430" s="22"/>
      <c r="T430" s="22"/>
      <c r="U430" s="17"/>
      <c r="V430" s="17"/>
    </row>
    <row r="431" spans="1:22" s="19" customFormat="1" ht="13.5">
      <c r="A431" s="17">
        <v>425</v>
      </c>
      <c r="B431" s="111"/>
      <c r="C431" s="112"/>
      <c r="D431" s="113"/>
      <c r="E431" s="114"/>
      <c r="F431" s="114"/>
      <c r="G431" s="115"/>
      <c r="H431" s="21"/>
      <c r="I431" s="21"/>
      <c r="J431" s="21"/>
      <c r="K431" s="21"/>
      <c r="L431" s="21"/>
      <c r="M431" s="21"/>
      <c r="N431" s="21"/>
      <c r="O431" s="21"/>
      <c r="P431" s="18"/>
      <c r="Q431" s="69">
        <f t="shared" si="15"/>
        <v>0</v>
      </c>
      <c r="R431" s="22" t="str">
        <f t="shared" si="14"/>
        <v>Không</v>
      </c>
      <c r="S431" s="22"/>
      <c r="T431" s="22"/>
      <c r="U431" s="17"/>
      <c r="V431" s="17"/>
    </row>
    <row r="432" spans="1:22" s="19" customFormat="1" ht="13.5">
      <c r="A432" s="17">
        <v>426</v>
      </c>
      <c r="B432" s="111"/>
      <c r="C432" s="112"/>
      <c r="D432" s="113"/>
      <c r="E432" s="114"/>
      <c r="F432" s="114"/>
      <c r="G432" s="115"/>
      <c r="H432" s="21"/>
      <c r="I432" s="21"/>
      <c r="J432" s="21"/>
      <c r="K432" s="21"/>
      <c r="L432" s="21"/>
      <c r="M432" s="21"/>
      <c r="N432" s="21"/>
      <c r="O432" s="21"/>
      <c r="P432" s="18"/>
      <c r="Q432" s="69">
        <f t="shared" si="15"/>
        <v>0</v>
      </c>
      <c r="R432" s="22" t="str">
        <f t="shared" si="14"/>
        <v>Không</v>
      </c>
      <c r="S432" s="22"/>
      <c r="T432" s="22"/>
      <c r="U432" s="17"/>
      <c r="V432" s="17"/>
    </row>
    <row r="433" spans="1:22" s="19" customFormat="1" ht="13.5">
      <c r="A433" s="17">
        <v>427</v>
      </c>
      <c r="B433" s="111"/>
      <c r="C433" s="112"/>
      <c r="D433" s="113"/>
      <c r="E433" s="114"/>
      <c r="F433" s="114"/>
      <c r="G433" s="115"/>
      <c r="H433" s="21"/>
      <c r="I433" s="21"/>
      <c r="J433" s="21"/>
      <c r="K433" s="21"/>
      <c r="L433" s="21"/>
      <c r="M433" s="21"/>
      <c r="N433" s="21"/>
      <c r="O433" s="21"/>
      <c r="P433" s="18"/>
      <c r="Q433" s="69">
        <f t="shared" si="15"/>
        <v>0</v>
      </c>
      <c r="R433" s="22" t="str">
        <f t="shared" si="14"/>
        <v>Không</v>
      </c>
      <c r="S433" s="22"/>
      <c r="T433" s="22"/>
      <c r="U433" s="17"/>
      <c r="V433" s="17"/>
    </row>
    <row r="434" spans="1:22" s="19" customFormat="1" ht="13.5">
      <c r="A434" s="17">
        <v>428</v>
      </c>
      <c r="B434" s="111"/>
      <c r="C434" s="112"/>
      <c r="D434" s="113"/>
      <c r="E434" s="114"/>
      <c r="F434" s="114"/>
      <c r="G434" s="115"/>
      <c r="H434" s="21"/>
      <c r="I434" s="21"/>
      <c r="J434" s="21"/>
      <c r="K434" s="21"/>
      <c r="L434" s="21"/>
      <c r="M434" s="21"/>
      <c r="N434" s="21"/>
      <c r="O434" s="21"/>
      <c r="P434" s="18"/>
      <c r="Q434" s="69">
        <f t="shared" si="15"/>
        <v>0</v>
      </c>
      <c r="R434" s="22" t="str">
        <f t="shared" si="14"/>
        <v>Không</v>
      </c>
      <c r="S434" s="22"/>
      <c r="T434" s="22"/>
      <c r="U434" s="17"/>
      <c r="V434" s="17"/>
    </row>
    <row r="435" spans="1:22" s="19" customFormat="1" ht="13.5">
      <c r="A435" s="17">
        <v>429</v>
      </c>
      <c r="B435" s="111"/>
      <c r="C435" s="112"/>
      <c r="D435" s="113"/>
      <c r="E435" s="114"/>
      <c r="F435" s="114"/>
      <c r="G435" s="115"/>
      <c r="H435" s="21"/>
      <c r="I435" s="21"/>
      <c r="J435" s="21"/>
      <c r="K435" s="21"/>
      <c r="L435" s="21"/>
      <c r="M435" s="21"/>
      <c r="N435" s="21"/>
      <c r="O435" s="21"/>
      <c r="P435" s="18"/>
      <c r="Q435" s="69">
        <f t="shared" si="15"/>
        <v>0</v>
      </c>
      <c r="R435" s="22" t="str">
        <f t="shared" si="14"/>
        <v>Không</v>
      </c>
      <c r="S435" s="22"/>
      <c r="T435" s="22"/>
      <c r="U435" s="17"/>
      <c r="V435" s="17"/>
    </row>
    <row r="436" spans="1:22" s="19" customFormat="1" ht="13.5">
      <c r="A436" s="17">
        <v>430</v>
      </c>
      <c r="B436" s="111"/>
      <c r="C436" s="112"/>
      <c r="D436" s="113"/>
      <c r="E436" s="114"/>
      <c r="F436" s="114"/>
      <c r="G436" s="115"/>
      <c r="H436" s="21"/>
      <c r="I436" s="21"/>
      <c r="J436" s="21"/>
      <c r="K436" s="21"/>
      <c r="L436" s="21"/>
      <c r="M436" s="21"/>
      <c r="N436" s="21"/>
      <c r="O436" s="21"/>
      <c r="P436" s="18"/>
      <c r="Q436" s="69">
        <f t="shared" si="15"/>
        <v>0</v>
      </c>
      <c r="R436" s="22" t="str">
        <f t="shared" si="14"/>
        <v>Không</v>
      </c>
      <c r="S436" s="22"/>
      <c r="T436" s="22"/>
      <c r="U436" s="17"/>
      <c r="V436" s="17"/>
    </row>
    <row r="437" spans="1:22" s="19" customFormat="1" ht="13.5">
      <c r="A437" s="17">
        <v>431</v>
      </c>
      <c r="B437" s="111"/>
      <c r="C437" s="112"/>
      <c r="D437" s="113"/>
      <c r="E437" s="114"/>
      <c r="F437" s="114"/>
      <c r="G437" s="115"/>
      <c r="H437" s="21"/>
      <c r="I437" s="21"/>
      <c r="J437" s="21"/>
      <c r="K437" s="21"/>
      <c r="L437" s="21"/>
      <c r="M437" s="21"/>
      <c r="N437" s="21"/>
      <c r="O437" s="21"/>
      <c r="P437" s="18"/>
      <c r="Q437" s="69">
        <f t="shared" si="15"/>
        <v>0</v>
      </c>
      <c r="R437" s="22" t="str">
        <f t="shared" si="14"/>
        <v>Không</v>
      </c>
      <c r="S437" s="22"/>
      <c r="T437" s="22"/>
      <c r="U437" s="17"/>
      <c r="V437" s="17"/>
    </row>
    <row r="438" spans="1:22" s="19" customFormat="1" ht="13.5">
      <c r="A438" s="17">
        <v>432</v>
      </c>
      <c r="B438" s="111"/>
      <c r="C438" s="112"/>
      <c r="D438" s="113"/>
      <c r="E438" s="114"/>
      <c r="F438" s="114"/>
      <c r="G438" s="115"/>
      <c r="H438" s="21"/>
      <c r="I438" s="21"/>
      <c r="J438" s="21"/>
      <c r="K438" s="21"/>
      <c r="L438" s="21"/>
      <c r="M438" s="21"/>
      <c r="N438" s="21"/>
      <c r="O438" s="21"/>
      <c r="P438" s="18"/>
      <c r="Q438" s="69">
        <f t="shared" si="15"/>
        <v>0</v>
      </c>
      <c r="R438" s="22" t="str">
        <f t="shared" si="14"/>
        <v>Không</v>
      </c>
      <c r="S438" s="22"/>
      <c r="T438" s="22"/>
      <c r="U438" s="17"/>
      <c r="V438" s="17"/>
    </row>
    <row r="439" spans="1:22" s="19" customFormat="1" ht="13.5">
      <c r="A439" s="17">
        <v>433</v>
      </c>
      <c r="B439" s="111"/>
      <c r="C439" s="112"/>
      <c r="D439" s="113"/>
      <c r="E439" s="114"/>
      <c r="F439" s="114"/>
      <c r="G439" s="115"/>
      <c r="H439" s="21"/>
      <c r="I439" s="21"/>
      <c r="J439" s="21"/>
      <c r="K439" s="21"/>
      <c r="L439" s="21"/>
      <c r="M439" s="21"/>
      <c r="N439" s="21"/>
      <c r="O439" s="21"/>
      <c r="P439" s="18"/>
      <c r="Q439" s="69">
        <f t="shared" si="15"/>
        <v>0</v>
      </c>
      <c r="R439" s="22" t="str">
        <f t="shared" si="14"/>
        <v>Không</v>
      </c>
      <c r="S439" s="22"/>
      <c r="T439" s="22"/>
      <c r="U439" s="17"/>
      <c r="V439" s="17"/>
    </row>
    <row r="440" spans="1:22" s="19" customFormat="1" ht="13.5">
      <c r="A440" s="17">
        <v>434</v>
      </c>
      <c r="B440" s="111"/>
      <c r="C440" s="112"/>
      <c r="D440" s="113"/>
      <c r="E440" s="114"/>
      <c r="F440" s="114"/>
      <c r="G440" s="115"/>
      <c r="H440" s="21"/>
      <c r="I440" s="21"/>
      <c r="J440" s="21"/>
      <c r="K440" s="21"/>
      <c r="L440" s="21"/>
      <c r="M440" s="21"/>
      <c r="N440" s="21"/>
      <c r="O440" s="21"/>
      <c r="P440" s="18"/>
      <c r="Q440" s="69">
        <f t="shared" si="15"/>
        <v>0</v>
      </c>
      <c r="R440" s="22" t="str">
        <f t="shared" si="14"/>
        <v>Không</v>
      </c>
      <c r="S440" s="22"/>
      <c r="T440" s="22"/>
      <c r="U440" s="17"/>
      <c r="V440" s="17"/>
    </row>
    <row r="441" spans="1:22" s="19" customFormat="1" ht="13.5">
      <c r="A441" s="17">
        <v>435</v>
      </c>
      <c r="B441" s="111"/>
      <c r="C441" s="112"/>
      <c r="D441" s="113"/>
      <c r="E441" s="114"/>
      <c r="F441" s="114"/>
      <c r="G441" s="115"/>
      <c r="H441" s="21"/>
      <c r="I441" s="21"/>
      <c r="J441" s="21"/>
      <c r="K441" s="21"/>
      <c r="L441" s="21"/>
      <c r="M441" s="21"/>
      <c r="N441" s="21"/>
      <c r="O441" s="21"/>
      <c r="P441" s="18"/>
      <c r="Q441" s="69">
        <f t="shared" si="15"/>
        <v>0</v>
      </c>
      <c r="R441" s="22" t="str">
        <f t="shared" si="14"/>
        <v>Không</v>
      </c>
      <c r="S441" s="22"/>
      <c r="T441" s="22"/>
      <c r="U441" s="17"/>
      <c r="V441" s="17"/>
    </row>
    <row r="442" spans="1:22" s="19" customFormat="1" ht="13.5">
      <c r="A442" s="17">
        <v>436</v>
      </c>
      <c r="B442" s="111"/>
      <c r="C442" s="112"/>
      <c r="D442" s="113"/>
      <c r="E442" s="114"/>
      <c r="F442" s="114"/>
      <c r="G442" s="115"/>
      <c r="H442" s="21"/>
      <c r="I442" s="21"/>
      <c r="J442" s="21"/>
      <c r="K442" s="21"/>
      <c r="L442" s="21"/>
      <c r="M442" s="21"/>
      <c r="N442" s="21"/>
      <c r="O442" s="21"/>
      <c r="P442" s="18"/>
      <c r="Q442" s="69">
        <f t="shared" si="15"/>
        <v>0</v>
      </c>
      <c r="R442" s="22" t="str">
        <f t="shared" si="14"/>
        <v>Không</v>
      </c>
      <c r="S442" s="22"/>
      <c r="T442" s="22"/>
      <c r="U442" s="17"/>
      <c r="V442" s="17"/>
    </row>
    <row r="443" spans="1:22" s="19" customFormat="1" ht="13.5">
      <c r="A443" s="17">
        <v>437</v>
      </c>
      <c r="B443" s="111"/>
      <c r="C443" s="112"/>
      <c r="D443" s="113"/>
      <c r="E443" s="114"/>
      <c r="F443" s="114"/>
      <c r="G443" s="115"/>
      <c r="H443" s="21"/>
      <c r="I443" s="21"/>
      <c r="J443" s="21"/>
      <c r="K443" s="21"/>
      <c r="L443" s="21"/>
      <c r="M443" s="21"/>
      <c r="N443" s="21"/>
      <c r="O443" s="21"/>
      <c r="P443" s="18"/>
      <c r="Q443" s="69">
        <f t="shared" si="15"/>
        <v>0</v>
      </c>
      <c r="R443" s="22" t="str">
        <f t="shared" si="14"/>
        <v>Không</v>
      </c>
      <c r="S443" s="22"/>
      <c r="T443" s="22"/>
      <c r="U443" s="17"/>
      <c r="V443" s="17"/>
    </row>
    <row r="444" spans="1:22" s="19" customFormat="1" ht="13.5">
      <c r="A444" s="17">
        <v>438</v>
      </c>
      <c r="B444" s="111"/>
      <c r="C444" s="112"/>
      <c r="D444" s="113"/>
      <c r="E444" s="114"/>
      <c r="F444" s="114"/>
      <c r="G444" s="115"/>
      <c r="H444" s="21"/>
      <c r="I444" s="21"/>
      <c r="J444" s="21"/>
      <c r="K444" s="21"/>
      <c r="L444" s="21"/>
      <c r="M444" s="21"/>
      <c r="N444" s="21"/>
      <c r="O444" s="21"/>
      <c r="P444" s="18"/>
      <c r="Q444" s="69">
        <f t="shared" si="15"/>
        <v>0</v>
      </c>
      <c r="R444" s="22" t="str">
        <f t="shared" si="14"/>
        <v>Không</v>
      </c>
      <c r="S444" s="22"/>
      <c r="T444" s="22"/>
      <c r="U444" s="17"/>
      <c r="V444" s="17"/>
    </row>
    <row r="445" spans="1:22" s="19" customFormat="1" ht="13.5">
      <c r="A445" s="17">
        <v>439</v>
      </c>
      <c r="B445" s="111"/>
      <c r="C445" s="112"/>
      <c r="D445" s="113"/>
      <c r="E445" s="114"/>
      <c r="F445" s="114"/>
      <c r="G445" s="115"/>
      <c r="H445" s="21"/>
      <c r="I445" s="21"/>
      <c r="J445" s="21"/>
      <c r="K445" s="21"/>
      <c r="L445" s="21"/>
      <c r="M445" s="21"/>
      <c r="N445" s="21"/>
      <c r="O445" s="21"/>
      <c r="P445" s="18"/>
      <c r="Q445" s="69">
        <f t="shared" si="15"/>
        <v>0</v>
      </c>
      <c r="R445" s="22" t="str">
        <f t="shared" si="14"/>
        <v>Không</v>
      </c>
      <c r="S445" s="22"/>
      <c r="T445" s="22"/>
      <c r="U445" s="17"/>
      <c r="V445" s="17"/>
    </row>
    <row r="446" spans="1:22" s="19" customFormat="1" ht="13.5">
      <c r="A446" s="17">
        <v>440</v>
      </c>
      <c r="B446" s="111"/>
      <c r="C446" s="112"/>
      <c r="D446" s="113"/>
      <c r="E446" s="114"/>
      <c r="F446" s="114"/>
      <c r="G446" s="115"/>
      <c r="H446" s="21"/>
      <c r="I446" s="21"/>
      <c r="J446" s="21"/>
      <c r="K446" s="21"/>
      <c r="L446" s="21"/>
      <c r="M446" s="21"/>
      <c r="N446" s="21"/>
      <c r="O446" s="21"/>
      <c r="P446" s="18"/>
      <c r="Q446" s="69">
        <f t="shared" si="15"/>
        <v>0</v>
      </c>
      <c r="R446" s="22" t="str">
        <f t="shared" si="14"/>
        <v>Không</v>
      </c>
      <c r="S446" s="22"/>
      <c r="T446" s="22"/>
      <c r="U446" s="17"/>
      <c r="V446" s="17"/>
    </row>
    <row r="447" spans="1:22" s="19" customFormat="1" ht="13.5">
      <c r="A447" s="17">
        <v>441</v>
      </c>
      <c r="B447" s="111"/>
      <c r="C447" s="112"/>
      <c r="D447" s="113"/>
      <c r="E447" s="114"/>
      <c r="F447" s="114"/>
      <c r="G447" s="115"/>
      <c r="H447" s="21"/>
      <c r="I447" s="21"/>
      <c r="J447" s="21"/>
      <c r="K447" s="21"/>
      <c r="L447" s="21"/>
      <c r="M447" s="21"/>
      <c r="N447" s="21"/>
      <c r="O447" s="21"/>
      <c r="P447" s="18"/>
      <c r="Q447" s="69">
        <f t="shared" si="15"/>
        <v>0</v>
      </c>
      <c r="R447" s="22" t="str">
        <f t="shared" si="14"/>
        <v>Không</v>
      </c>
      <c r="S447" s="22"/>
      <c r="T447" s="22"/>
      <c r="U447" s="17"/>
      <c r="V447" s="17"/>
    </row>
    <row r="448" spans="1:22" s="19" customFormat="1" ht="13.5">
      <c r="A448" s="17">
        <v>442</v>
      </c>
      <c r="B448" s="111"/>
      <c r="C448" s="112"/>
      <c r="D448" s="113"/>
      <c r="E448" s="114"/>
      <c r="F448" s="114"/>
      <c r="G448" s="115"/>
      <c r="H448" s="21"/>
      <c r="I448" s="21"/>
      <c r="J448" s="21"/>
      <c r="K448" s="21"/>
      <c r="L448" s="21"/>
      <c r="M448" s="21"/>
      <c r="N448" s="21"/>
      <c r="O448" s="21"/>
      <c r="P448" s="18"/>
      <c r="Q448" s="69">
        <f t="shared" si="15"/>
        <v>0</v>
      </c>
      <c r="R448" s="22" t="str">
        <f t="shared" si="14"/>
        <v>Không</v>
      </c>
      <c r="S448" s="22"/>
      <c r="T448" s="22"/>
      <c r="U448" s="17"/>
      <c r="V448" s="17"/>
    </row>
    <row r="449" spans="1:22" s="19" customFormat="1" ht="13.5">
      <c r="A449" s="17">
        <v>443</v>
      </c>
      <c r="B449" s="111"/>
      <c r="C449" s="112"/>
      <c r="D449" s="113"/>
      <c r="E449" s="114"/>
      <c r="F449" s="114"/>
      <c r="G449" s="115"/>
      <c r="H449" s="21"/>
      <c r="I449" s="21"/>
      <c r="J449" s="21"/>
      <c r="K449" s="21"/>
      <c r="L449" s="21"/>
      <c r="M449" s="21"/>
      <c r="N449" s="21"/>
      <c r="O449" s="21"/>
      <c r="P449" s="18"/>
      <c r="Q449" s="69">
        <f t="shared" si="15"/>
        <v>0</v>
      </c>
      <c r="R449" s="22" t="str">
        <f t="shared" si="14"/>
        <v>Không</v>
      </c>
      <c r="S449" s="22"/>
      <c r="T449" s="22"/>
      <c r="U449" s="17"/>
      <c r="V449" s="17"/>
    </row>
    <row r="450" spans="1:22" s="19" customFormat="1" ht="13.5">
      <c r="A450" s="17">
        <v>444</v>
      </c>
      <c r="B450" s="111"/>
      <c r="C450" s="112"/>
      <c r="D450" s="113"/>
      <c r="E450" s="114"/>
      <c r="F450" s="114"/>
      <c r="G450" s="115"/>
      <c r="H450" s="21"/>
      <c r="I450" s="21"/>
      <c r="J450" s="21"/>
      <c r="K450" s="21"/>
      <c r="L450" s="21"/>
      <c r="M450" s="21"/>
      <c r="N450" s="21"/>
      <c r="O450" s="21"/>
      <c r="P450" s="18"/>
      <c r="Q450" s="69">
        <f t="shared" si="15"/>
        <v>0</v>
      </c>
      <c r="R450" s="22" t="str">
        <f t="shared" si="14"/>
        <v>Không</v>
      </c>
      <c r="S450" s="22"/>
      <c r="T450" s="22"/>
      <c r="U450" s="17"/>
      <c r="V450" s="17"/>
    </row>
    <row r="451" spans="1:22" s="19" customFormat="1" ht="13.5">
      <c r="A451" s="17">
        <v>445</v>
      </c>
      <c r="B451" s="111"/>
      <c r="C451" s="112"/>
      <c r="D451" s="113"/>
      <c r="E451" s="114"/>
      <c r="F451" s="114"/>
      <c r="G451" s="115"/>
      <c r="H451" s="21"/>
      <c r="I451" s="21"/>
      <c r="J451" s="21"/>
      <c r="K451" s="21"/>
      <c r="L451" s="21"/>
      <c r="M451" s="21"/>
      <c r="N451" s="21"/>
      <c r="O451" s="21"/>
      <c r="P451" s="18"/>
      <c r="Q451" s="69">
        <f t="shared" si="15"/>
        <v>0</v>
      </c>
      <c r="R451" s="22" t="str">
        <f t="shared" si="14"/>
        <v>Không</v>
      </c>
      <c r="S451" s="22"/>
      <c r="T451" s="22"/>
      <c r="U451" s="17"/>
      <c r="V451" s="17"/>
    </row>
    <row r="452" spans="1:22" s="19" customFormat="1" ht="13.5">
      <c r="A452" s="17">
        <v>446</v>
      </c>
      <c r="B452" s="111"/>
      <c r="C452" s="112"/>
      <c r="D452" s="113"/>
      <c r="E452" s="114"/>
      <c r="F452" s="114"/>
      <c r="G452" s="115"/>
      <c r="H452" s="21"/>
      <c r="I452" s="21"/>
      <c r="J452" s="21"/>
      <c r="K452" s="21"/>
      <c r="L452" s="21"/>
      <c r="M452" s="21"/>
      <c r="N452" s="21"/>
      <c r="O452" s="21"/>
      <c r="P452" s="18"/>
      <c r="Q452" s="69">
        <f t="shared" si="15"/>
        <v>0</v>
      </c>
      <c r="R452" s="22" t="str">
        <f t="shared" si="14"/>
        <v>Không</v>
      </c>
      <c r="S452" s="22"/>
      <c r="T452" s="22"/>
      <c r="U452" s="17"/>
      <c r="V452" s="17"/>
    </row>
    <row r="453" spans="1:22" s="19" customFormat="1" ht="13.5">
      <c r="A453" s="17">
        <v>447</v>
      </c>
      <c r="B453" s="111"/>
      <c r="C453" s="112"/>
      <c r="D453" s="113"/>
      <c r="E453" s="114"/>
      <c r="F453" s="114"/>
      <c r="G453" s="115"/>
      <c r="H453" s="21"/>
      <c r="I453" s="21"/>
      <c r="J453" s="21"/>
      <c r="K453" s="21"/>
      <c r="L453" s="21"/>
      <c r="M453" s="21"/>
      <c r="N453" s="21"/>
      <c r="O453" s="21"/>
      <c r="P453" s="18"/>
      <c r="Q453" s="69">
        <f t="shared" si="15"/>
        <v>0</v>
      </c>
      <c r="R453" s="22" t="str">
        <f t="shared" si="14"/>
        <v>Không</v>
      </c>
      <c r="S453" s="22"/>
      <c r="T453" s="22"/>
      <c r="U453" s="17"/>
      <c r="V453" s="17"/>
    </row>
    <row r="454" spans="1:22" s="19" customFormat="1" ht="13.5">
      <c r="A454" s="17">
        <v>448</v>
      </c>
      <c r="B454" s="111"/>
      <c r="C454" s="112"/>
      <c r="D454" s="113"/>
      <c r="E454" s="114"/>
      <c r="F454" s="114"/>
      <c r="G454" s="115"/>
      <c r="H454" s="21"/>
      <c r="I454" s="21"/>
      <c r="J454" s="21"/>
      <c r="K454" s="21"/>
      <c r="L454" s="21"/>
      <c r="M454" s="21"/>
      <c r="N454" s="21"/>
      <c r="O454" s="21"/>
      <c r="P454" s="18"/>
      <c r="Q454" s="69">
        <f t="shared" si="15"/>
        <v>0</v>
      </c>
      <c r="R454" s="22" t="str">
        <f t="shared" si="14"/>
        <v>Không</v>
      </c>
      <c r="S454" s="22"/>
      <c r="T454" s="22"/>
      <c r="U454" s="17"/>
      <c r="V454" s="17"/>
    </row>
    <row r="455" spans="1:22" s="19" customFormat="1" ht="13.5">
      <c r="A455" s="17">
        <v>449</v>
      </c>
      <c r="B455" s="111"/>
      <c r="C455" s="112"/>
      <c r="D455" s="113"/>
      <c r="E455" s="114"/>
      <c r="F455" s="114"/>
      <c r="G455" s="115"/>
      <c r="H455" s="21"/>
      <c r="I455" s="21"/>
      <c r="J455" s="21"/>
      <c r="K455" s="21"/>
      <c r="L455" s="21"/>
      <c r="M455" s="21"/>
      <c r="N455" s="21"/>
      <c r="O455" s="21"/>
      <c r="P455" s="18"/>
      <c r="Q455" s="69">
        <f t="shared" si="15"/>
        <v>0</v>
      </c>
      <c r="R455" s="22" t="str">
        <f t="shared" ref="R455:R518" si="16">VLOOKUP(Q455,$U:$V,2,0)</f>
        <v>Không</v>
      </c>
      <c r="S455" s="22"/>
      <c r="T455" s="22"/>
      <c r="U455" s="17"/>
      <c r="V455" s="17"/>
    </row>
    <row r="456" spans="1:22" s="19" customFormat="1" ht="13.5">
      <c r="A456" s="17">
        <v>450</v>
      </c>
      <c r="B456" s="111"/>
      <c r="C456" s="112"/>
      <c r="D456" s="113"/>
      <c r="E456" s="114"/>
      <c r="F456" s="114"/>
      <c r="G456" s="115"/>
      <c r="H456" s="21"/>
      <c r="I456" s="21"/>
      <c r="J456" s="21"/>
      <c r="K456" s="21"/>
      <c r="L456" s="21"/>
      <c r="M456" s="21"/>
      <c r="N456" s="21"/>
      <c r="O456" s="21"/>
      <c r="P456" s="18"/>
      <c r="Q456" s="69">
        <f t="shared" ref="Q456:Q519" si="17">IF(OR(ISNUMBER(P456)=FALSE,$Q$6&lt;&gt;100%,P456&lt;1),0,ROUND(SUMPRODUCT($H$6:$P$6,H456:P456),1))</f>
        <v>0</v>
      </c>
      <c r="R456" s="22" t="str">
        <f t="shared" si="16"/>
        <v>Không</v>
      </c>
      <c r="S456" s="22"/>
      <c r="T456" s="22"/>
      <c r="U456" s="17"/>
      <c r="V456" s="17"/>
    </row>
    <row r="457" spans="1:22" s="19" customFormat="1" ht="13.5">
      <c r="A457" s="17">
        <v>451</v>
      </c>
      <c r="B457" s="111"/>
      <c r="C457" s="112"/>
      <c r="D457" s="113"/>
      <c r="E457" s="114"/>
      <c r="F457" s="114"/>
      <c r="G457" s="115"/>
      <c r="H457" s="21"/>
      <c r="I457" s="21"/>
      <c r="J457" s="21"/>
      <c r="K457" s="21"/>
      <c r="L457" s="21"/>
      <c r="M457" s="21"/>
      <c r="N457" s="21"/>
      <c r="O457" s="21"/>
      <c r="P457" s="18"/>
      <c r="Q457" s="69">
        <f t="shared" si="17"/>
        <v>0</v>
      </c>
      <c r="R457" s="22" t="str">
        <f t="shared" si="16"/>
        <v>Không</v>
      </c>
      <c r="S457" s="22"/>
      <c r="T457" s="22"/>
      <c r="U457" s="17"/>
      <c r="V457" s="17"/>
    </row>
    <row r="458" spans="1:22" s="19" customFormat="1" ht="13.5">
      <c r="A458" s="17">
        <v>452</v>
      </c>
      <c r="B458" s="111"/>
      <c r="C458" s="112"/>
      <c r="D458" s="113"/>
      <c r="E458" s="114"/>
      <c r="F458" s="114"/>
      <c r="G458" s="115"/>
      <c r="H458" s="21"/>
      <c r="I458" s="21"/>
      <c r="J458" s="21"/>
      <c r="K458" s="21"/>
      <c r="L458" s="21"/>
      <c r="M458" s="21"/>
      <c r="N458" s="21"/>
      <c r="O458" s="21"/>
      <c r="P458" s="18"/>
      <c r="Q458" s="69">
        <f t="shared" si="17"/>
        <v>0</v>
      </c>
      <c r="R458" s="22" t="str">
        <f t="shared" si="16"/>
        <v>Không</v>
      </c>
      <c r="S458" s="22"/>
      <c r="T458" s="22"/>
      <c r="U458" s="17"/>
      <c r="V458" s="17"/>
    </row>
    <row r="459" spans="1:22" s="19" customFormat="1" ht="13.5">
      <c r="A459" s="17">
        <v>453</v>
      </c>
      <c r="B459" s="111"/>
      <c r="C459" s="112"/>
      <c r="D459" s="113"/>
      <c r="E459" s="114"/>
      <c r="F459" s="114"/>
      <c r="G459" s="115"/>
      <c r="H459" s="21"/>
      <c r="I459" s="21"/>
      <c r="J459" s="21"/>
      <c r="K459" s="21"/>
      <c r="L459" s="21"/>
      <c r="M459" s="21"/>
      <c r="N459" s="21"/>
      <c r="O459" s="21"/>
      <c r="P459" s="18"/>
      <c r="Q459" s="69">
        <f t="shared" si="17"/>
        <v>0</v>
      </c>
      <c r="R459" s="22" t="str">
        <f t="shared" si="16"/>
        <v>Không</v>
      </c>
      <c r="S459" s="22"/>
      <c r="T459" s="22"/>
      <c r="U459" s="17"/>
      <c r="V459" s="17"/>
    </row>
    <row r="460" spans="1:22" s="19" customFormat="1" ht="13.5">
      <c r="A460" s="17">
        <v>454</v>
      </c>
      <c r="B460" s="111"/>
      <c r="C460" s="112"/>
      <c r="D460" s="113"/>
      <c r="E460" s="114"/>
      <c r="F460" s="114"/>
      <c r="G460" s="115"/>
      <c r="H460" s="21"/>
      <c r="I460" s="21"/>
      <c r="J460" s="21"/>
      <c r="K460" s="21"/>
      <c r="L460" s="21"/>
      <c r="M460" s="21"/>
      <c r="N460" s="21"/>
      <c r="O460" s="21"/>
      <c r="P460" s="18"/>
      <c r="Q460" s="69">
        <f t="shared" si="17"/>
        <v>0</v>
      </c>
      <c r="R460" s="22" t="str">
        <f t="shared" si="16"/>
        <v>Không</v>
      </c>
      <c r="S460" s="22"/>
      <c r="T460" s="22"/>
      <c r="U460" s="17"/>
      <c r="V460" s="17"/>
    </row>
    <row r="461" spans="1:22" s="19" customFormat="1" ht="13.5">
      <c r="A461" s="17">
        <v>455</v>
      </c>
      <c r="B461" s="111"/>
      <c r="C461" s="112"/>
      <c r="D461" s="113"/>
      <c r="E461" s="114"/>
      <c r="F461" s="114"/>
      <c r="G461" s="115"/>
      <c r="H461" s="21"/>
      <c r="I461" s="21"/>
      <c r="J461" s="21"/>
      <c r="K461" s="21"/>
      <c r="L461" s="21"/>
      <c r="M461" s="21"/>
      <c r="N461" s="21"/>
      <c r="O461" s="21"/>
      <c r="P461" s="18"/>
      <c r="Q461" s="69">
        <f t="shared" si="17"/>
        <v>0</v>
      </c>
      <c r="R461" s="22" t="str">
        <f t="shared" si="16"/>
        <v>Không</v>
      </c>
      <c r="S461" s="22"/>
      <c r="T461" s="22"/>
      <c r="U461" s="17"/>
      <c r="V461" s="17"/>
    </row>
    <row r="462" spans="1:22" s="19" customFormat="1" ht="13.5">
      <c r="A462" s="17">
        <v>456</v>
      </c>
      <c r="B462" s="111"/>
      <c r="C462" s="112"/>
      <c r="D462" s="113"/>
      <c r="E462" s="114"/>
      <c r="F462" s="114"/>
      <c r="G462" s="115"/>
      <c r="H462" s="21"/>
      <c r="I462" s="21"/>
      <c r="J462" s="21"/>
      <c r="K462" s="21"/>
      <c r="L462" s="21"/>
      <c r="M462" s="21"/>
      <c r="N462" s="21"/>
      <c r="O462" s="21"/>
      <c r="P462" s="18"/>
      <c r="Q462" s="69">
        <f t="shared" si="17"/>
        <v>0</v>
      </c>
      <c r="R462" s="22" t="str">
        <f t="shared" si="16"/>
        <v>Không</v>
      </c>
      <c r="S462" s="22"/>
      <c r="T462" s="22"/>
      <c r="U462" s="17"/>
      <c r="V462" s="17"/>
    </row>
    <row r="463" spans="1:22" s="19" customFormat="1" ht="13.5">
      <c r="A463" s="17">
        <v>457</v>
      </c>
      <c r="B463" s="111"/>
      <c r="C463" s="112"/>
      <c r="D463" s="113"/>
      <c r="E463" s="114"/>
      <c r="F463" s="114"/>
      <c r="G463" s="115"/>
      <c r="H463" s="21"/>
      <c r="I463" s="21"/>
      <c r="J463" s="21"/>
      <c r="K463" s="21"/>
      <c r="L463" s="21"/>
      <c r="M463" s="21"/>
      <c r="N463" s="21"/>
      <c r="O463" s="21"/>
      <c r="P463" s="18"/>
      <c r="Q463" s="69">
        <f t="shared" si="17"/>
        <v>0</v>
      </c>
      <c r="R463" s="22" t="str">
        <f t="shared" si="16"/>
        <v>Không</v>
      </c>
      <c r="S463" s="22"/>
      <c r="T463" s="22"/>
      <c r="U463" s="17"/>
      <c r="V463" s="17"/>
    </row>
    <row r="464" spans="1:22" s="19" customFormat="1" ht="13.5">
      <c r="A464" s="17">
        <v>458</v>
      </c>
      <c r="B464" s="111"/>
      <c r="C464" s="112"/>
      <c r="D464" s="113"/>
      <c r="E464" s="114"/>
      <c r="F464" s="114"/>
      <c r="G464" s="115"/>
      <c r="H464" s="21"/>
      <c r="I464" s="21"/>
      <c r="J464" s="21"/>
      <c r="K464" s="21"/>
      <c r="L464" s="21"/>
      <c r="M464" s="21"/>
      <c r="N464" s="21"/>
      <c r="O464" s="21"/>
      <c r="P464" s="18"/>
      <c r="Q464" s="69">
        <f t="shared" si="17"/>
        <v>0</v>
      </c>
      <c r="R464" s="22" t="str">
        <f t="shared" si="16"/>
        <v>Không</v>
      </c>
      <c r="S464" s="22"/>
      <c r="T464" s="22"/>
      <c r="U464" s="17"/>
      <c r="V464" s="17"/>
    </row>
    <row r="465" spans="1:23" s="19" customFormat="1" ht="13.5">
      <c r="A465" s="17">
        <v>459</v>
      </c>
      <c r="B465" s="111"/>
      <c r="C465" s="112"/>
      <c r="D465" s="113"/>
      <c r="E465" s="114"/>
      <c r="F465" s="114"/>
      <c r="G465" s="115"/>
      <c r="H465" s="21"/>
      <c r="I465" s="21"/>
      <c r="J465" s="21"/>
      <c r="K465" s="21"/>
      <c r="L465" s="21"/>
      <c r="M465" s="21"/>
      <c r="N465" s="21"/>
      <c r="O465" s="21"/>
      <c r="P465" s="18"/>
      <c r="Q465" s="69">
        <f t="shared" si="17"/>
        <v>0</v>
      </c>
      <c r="R465" s="22" t="str">
        <f t="shared" si="16"/>
        <v>Không</v>
      </c>
      <c r="S465" s="22"/>
      <c r="T465" s="22"/>
      <c r="U465" s="17"/>
      <c r="V465" s="17"/>
    </row>
    <row r="466" spans="1:23" s="19" customFormat="1" ht="13.5">
      <c r="A466" s="17">
        <v>460</v>
      </c>
      <c r="B466" s="111"/>
      <c r="C466" s="112"/>
      <c r="D466" s="113"/>
      <c r="E466" s="114"/>
      <c r="F466" s="114"/>
      <c r="G466" s="115"/>
      <c r="H466" s="21"/>
      <c r="I466" s="21"/>
      <c r="J466" s="21"/>
      <c r="K466" s="21"/>
      <c r="L466" s="21"/>
      <c r="M466" s="21"/>
      <c r="N466" s="21"/>
      <c r="O466" s="21"/>
      <c r="P466" s="18"/>
      <c r="Q466" s="69">
        <f t="shared" si="17"/>
        <v>0</v>
      </c>
      <c r="R466" s="22" t="str">
        <f t="shared" si="16"/>
        <v>Không</v>
      </c>
      <c r="S466" s="22"/>
      <c r="T466" s="22"/>
      <c r="U466" s="17"/>
      <c r="V466" s="17"/>
    </row>
    <row r="467" spans="1:23" s="19" customFormat="1" ht="13.5">
      <c r="A467" s="17">
        <v>461</v>
      </c>
      <c r="B467" s="111"/>
      <c r="C467" s="112"/>
      <c r="D467" s="113"/>
      <c r="E467" s="114"/>
      <c r="F467" s="114"/>
      <c r="G467" s="115"/>
      <c r="H467" s="21"/>
      <c r="I467" s="21"/>
      <c r="J467" s="21"/>
      <c r="K467" s="21"/>
      <c r="L467" s="21"/>
      <c r="M467" s="21"/>
      <c r="N467" s="21"/>
      <c r="O467" s="21"/>
      <c r="P467" s="18"/>
      <c r="Q467" s="69">
        <f t="shared" si="17"/>
        <v>0</v>
      </c>
      <c r="R467" s="22" t="str">
        <f t="shared" si="16"/>
        <v>Không</v>
      </c>
      <c r="S467" s="22"/>
      <c r="T467" s="22"/>
      <c r="U467" s="17"/>
      <c r="V467" s="17"/>
    </row>
    <row r="468" spans="1:23" s="19" customFormat="1" ht="13.5">
      <c r="A468" s="17">
        <v>462</v>
      </c>
      <c r="B468" s="111"/>
      <c r="C468" s="112"/>
      <c r="D468" s="113"/>
      <c r="E468" s="114"/>
      <c r="F468" s="114"/>
      <c r="G468" s="115"/>
      <c r="H468" s="21"/>
      <c r="I468" s="21"/>
      <c r="J468" s="21"/>
      <c r="K468" s="21"/>
      <c r="L468" s="21"/>
      <c r="M468" s="21"/>
      <c r="N468" s="21"/>
      <c r="O468" s="21"/>
      <c r="P468" s="18"/>
      <c r="Q468" s="69">
        <f t="shared" si="17"/>
        <v>0</v>
      </c>
      <c r="R468" s="22" t="str">
        <f t="shared" si="16"/>
        <v>Không</v>
      </c>
      <c r="S468" s="22"/>
      <c r="T468" s="22"/>
      <c r="U468" s="17"/>
      <c r="V468" s="17"/>
    </row>
    <row r="469" spans="1:23" s="19" customFormat="1" ht="13.5">
      <c r="A469" s="17">
        <v>463</v>
      </c>
      <c r="B469" s="111"/>
      <c r="C469" s="112"/>
      <c r="D469" s="113"/>
      <c r="E469" s="114"/>
      <c r="F469" s="114"/>
      <c r="G469" s="115"/>
      <c r="H469" s="21"/>
      <c r="I469" s="21"/>
      <c r="J469" s="21"/>
      <c r="K469" s="21"/>
      <c r="L469" s="21"/>
      <c r="M469" s="21"/>
      <c r="N469" s="21"/>
      <c r="O469" s="21"/>
      <c r="P469" s="18"/>
      <c r="Q469" s="69">
        <f t="shared" si="17"/>
        <v>0</v>
      </c>
      <c r="R469" s="22" t="str">
        <f t="shared" si="16"/>
        <v>Không</v>
      </c>
      <c r="S469" s="22"/>
      <c r="T469" s="22"/>
      <c r="U469" s="17"/>
      <c r="V469" s="17"/>
    </row>
    <row r="470" spans="1:23" s="19" customFormat="1" ht="13.5">
      <c r="A470" s="17">
        <v>464</v>
      </c>
      <c r="B470" s="111"/>
      <c r="C470" s="112"/>
      <c r="D470" s="113"/>
      <c r="E470" s="114"/>
      <c r="F470" s="114"/>
      <c r="G470" s="115"/>
      <c r="H470" s="21"/>
      <c r="I470" s="21"/>
      <c r="J470" s="21"/>
      <c r="K470" s="21"/>
      <c r="L470" s="21"/>
      <c r="M470" s="21"/>
      <c r="N470" s="21"/>
      <c r="O470" s="21"/>
      <c r="P470" s="18"/>
      <c r="Q470" s="69">
        <f t="shared" si="17"/>
        <v>0</v>
      </c>
      <c r="R470" s="22" t="str">
        <f t="shared" si="16"/>
        <v>Không</v>
      </c>
      <c r="S470" s="22"/>
      <c r="T470" s="22"/>
      <c r="U470" s="17"/>
      <c r="V470" s="17"/>
    </row>
    <row r="471" spans="1:23" s="19" customFormat="1" ht="13.5">
      <c r="A471" s="17">
        <v>465</v>
      </c>
      <c r="B471" s="111"/>
      <c r="C471" s="112"/>
      <c r="D471" s="113"/>
      <c r="E471" s="114"/>
      <c r="F471" s="114"/>
      <c r="G471" s="115"/>
      <c r="H471" s="21"/>
      <c r="I471" s="21"/>
      <c r="J471" s="21"/>
      <c r="K471" s="21"/>
      <c r="L471" s="21"/>
      <c r="M471" s="21"/>
      <c r="N471" s="21"/>
      <c r="O471" s="21"/>
      <c r="P471" s="18"/>
      <c r="Q471" s="69">
        <f t="shared" si="17"/>
        <v>0</v>
      </c>
      <c r="R471" s="22" t="str">
        <f t="shared" si="16"/>
        <v>Không</v>
      </c>
      <c r="S471" s="22"/>
      <c r="T471" s="22"/>
      <c r="U471" s="17"/>
      <c r="V471" s="17"/>
    </row>
    <row r="472" spans="1:23" s="19" customFormat="1" ht="13.5">
      <c r="A472" s="17">
        <v>466</v>
      </c>
      <c r="B472" s="111"/>
      <c r="C472" s="112"/>
      <c r="D472" s="113"/>
      <c r="E472" s="114"/>
      <c r="F472" s="114"/>
      <c r="G472" s="115"/>
      <c r="H472" s="21"/>
      <c r="I472" s="21"/>
      <c r="J472" s="21"/>
      <c r="K472" s="21"/>
      <c r="L472" s="21"/>
      <c r="M472" s="21"/>
      <c r="N472" s="21"/>
      <c r="O472" s="21"/>
      <c r="P472" s="18"/>
      <c r="Q472" s="69">
        <f t="shared" si="17"/>
        <v>0</v>
      </c>
      <c r="R472" s="22" t="str">
        <f t="shared" si="16"/>
        <v>Không</v>
      </c>
      <c r="S472" s="22"/>
      <c r="T472" s="22"/>
      <c r="U472" s="17"/>
      <c r="V472" s="17"/>
    </row>
    <row r="473" spans="1:23" s="19" customFormat="1" ht="13.5">
      <c r="A473" s="17">
        <v>467</v>
      </c>
      <c r="B473" s="111"/>
      <c r="C473" s="112"/>
      <c r="D473" s="113"/>
      <c r="E473" s="114"/>
      <c r="F473" s="114"/>
      <c r="G473" s="115"/>
      <c r="H473" s="21"/>
      <c r="I473" s="21"/>
      <c r="J473" s="21"/>
      <c r="K473" s="21"/>
      <c r="L473" s="21"/>
      <c r="M473" s="21"/>
      <c r="N473" s="21"/>
      <c r="O473" s="21"/>
      <c r="P473" s="18"/>
      <c r="Q473" s="69">
        <f t="shared" si="17"/>
        <v>0</v>
      </c>
      <c r="R473" s="22" t="str">
        <f t="shared" si="16"/>
        <v>Không</v>
      </c>
      <c r="S473" s="22"/>
      <c r="T473" s="22"/>
      <c r="U473" s="17"/>
      <c r="V473" s="17"/>
    </row>
    <row r="474" spans="1:23" s="19" customFormat="1" ht="13.5">
      <c r="A474" s="17">
        <v>468</v>
      </c>
      <c r="B474" s="111"/>
      <c r="C474" s="112"/>
      <c r="D474" s="113"/>
      <c r="E474" s="114"/>
      <c r="F474" s="114"/>
      <c r="G474" s="115"/>
      <c r="H474" s="21"/>
      <c r="I474" s="21"/>
      <c r="J474" s="21"/>
      <c r="K474" s="21"/>
      <c r="L474" s="21"/>
      <c r="M474" s="21"/>
      <c r="N474" s="21"/>
      <c r="O474" s="21"/>
      <c r="P474" s="18"/>
      <c r="Q474" s="69">
        <f t="shared" si="17"/>
        <v>0</v>
      </c>
      <c r="R474" s="22" t="str">
        <f t="shared" si="16"/>
        <v>Không</v>
      </c>
      <c r="S474" s="22"/>
      <c r="T474" s="22"/>
      <c r="U474" s="17"/>
      <c r="V474" s="17"/>
    </row>
    <row r="475" spans="1:23" s="19" customFormat="1" ht="13.5">
      <c r="A475" s="17">
        <v>469</v>
      </c>
      <c r="B475" s="111"/>
      <c r="C475" s="112"/>
      <c r="D475" s="113"/>
      <c r="E475" s="114"/>
      <c r="F475" s="114"/>
      <c r="G475" s="115"/>
      <c r="H475" s="21"/>
      <c r="I475" s="21"/>
      <c r="J475" s="21"/>
      <c r="K475" s="21"/>
      <c r="L475" s="21"/>
      <c r="M475" s="21"/>
      <c r="N475" s="21"/>
      <c r="O475" s="21"/>
      <c r="P475" s="18"/>
      <c r="Q475" s="69">
        <f t="shared" si="17"/>
        <v>0</v>
      </c>
      <c r="R475" s="22" t="str">
        <f t="shared" si="16"/>
        <v>Không</v>
      </c>
      <c r="S475" s="22"/>
      <c r="T475" s="22"/>
      <c r="U475" s="17"/>
      <c r="V475" s="17"/>
    </row>
    <row r="476" spans="1:23" s="19" customFormat="1" ht="13.5">
      <c r="A476" s="17">
        <v>470</v>
      </c>
      <c r="B476" s="111"/>
      <c r="C476" s="112"/>
      <c r="D476" s="113"/>
      <c r="E476" s="114"/>
      <c r="F476" s="114"/>
      <c r="G476" s="115"/>
      <c r="H476" s="21"/>
      <c r="I476" s="21"/>
      <c r="J476" s="21"/>
      <c r="K476" s="21"/>
      <c r="L476" s="21"/>
      <c r="M476" s="21"/>
      <c r="N476" s="21"/>
      <c r="O476" s="21"/>
      <c r="P476" s="18"/>
      <c r="Q476" s="69">
        <f t="shared" si="17"/>
        <v>0</v>
      </c>
      <c r="R476" s="22" t="str">
        <f t="shared" si="16"/>
        <v>Không</v>
      </c>
      <c r="S476" s="22"/>
      <c r="T476" s="22"/>
      <c r="U476" s="17"/>
      <c r="V476" s="17"/>
      <c r="W476" s="19">
        <f>9*24</f>
        <v>216</v>
      </c>
    </row>
    <row r="477" spans="1:23" s="19" customFormat="1" ht="13.5">
      <c r="A477" s="17">
        <v>471</v>
      </c>
      <c r="B477" s="111"/>
      <c r="C477" s="112"/>
      <c r="D477" s="113"/>
      <c r="E477" s="114"/>
      <c r="F477" s="114"/>
      <c r="G477" s="115"/>
      <c r="H477" s="21"/>
      <c r="I477" s="21"/>
      <c r="J477" s="21"/>
      <c r="K477" s="21"/>
      <c r="L477" s="21"/>
      <c r="M477" s="21"/>
      <c r="N477" s="21"/>
      <c r="O477" s="21"/>
      <c r="P477" s="18"/>
      <c r="Q477" s="69">
        <f t="shared" si="17"/>
        <v>0</v>
      </c>
      <c r="R477" s="22" t="str">
        <f t="shared" si="16"/>
        <v>Không</v>
      </c>
      <c r="S477" s="22"/>
      <c r="T477" s="22"/>
      <c r="U477" s="17"/>
      <c r="V477" s="17"/>
    </row>
    <row r="478" spans="1:23" s="19" customFormat="1" ht="13.5">
      <c r="A478" s="17">
        <v>472</v>
      </c>
      <c r="B478" s="111"/>
      <c r="C478" s="112"/>
      <c r="D478" s="113"/>
      <c r="E478" s="114"/>
      <c r="F478" s="114"/>
      <c r="G478" s="115"/>
      <c r="H478" s="21"/>
      <c r="I478" s="21"/>
      <c r="J478" s="21"/>
      <c r="K478" s="21"/>
      <c r="L478" s="21"/>
      <c r="M478" s="21"/>
      <c r="N478" s="21"/>
      <c r="O478" s="21"/>
      <c r="P478" s="18"/>
      <c r="Q478" s="69">
        <f t="shared" si="17"/>
        <v>0</v>
      </c>
      <c r="R478" s="22" t="str">
        <f t="shared" si="16"/>
        <v>Không</v>
      </c>
      <c r="S478" s="22"/>
      <c r="T478" s="22"/>
      <c r="U478" s="17"/>
      <c r="V478" s="17"/>
    </row>
    <row r="479" spans="1:23" s="19" customFormat="1" ht="13.5">
      <c r="A479" s="17">
        <v>473</v>
      </c>
      <c r="B479" s="111"/>
      <c r="C479" s="112"/>
      <c r="D479" s="113"/>
      <c r="E479" s="114"/>
      <c r="F479" s="114"/>
      <c r="G479" s="115"/>
      <c r="H479" s="21"/>
      <c r="I479" s="21"/>
      <c r="J479" s="21"/>
      <c r="K479" s="21"/>
      <c r="L479" s="21"/>
      <c r="M479" s="21"/>
      <c r="N479" s="21"/>
      <c r="O479" s="21"/>
      <c r="P479" s="18"/>
      <c r="Q479" s="69">
        <f t="shared" si="17"/>
        <v>0</v>
      </c>
      <c r="R479" s="22" t="str">
        <f t="shared" si="16"/>
        <v>Không</v>
      </c>
      <c r="S479" s="22"/>
      <c r="T479" s="22"/>
      <c r="U479" s="17"/>
      <c r="V479" s="17"/>
    </row>
    <row r="480" spans="1:23" s="19" customFormat="1" ht="13.5">
      <c r="A480" s="17">
        <v>474</v>
      </c>
      <c r="B480" s="111"/>
      <c r="C480" s="112"/>
      <c r="D480" s="113"/>
      <c r="E480" s="114"/>
      <c r="F480" s="114"/>
      <c r="G480" s="115"/>
      <c r="H480" s="21"/>
      <c r="I480" s="21"/>
      <c r="J480" s="21"/>
      <c r="K480" s="21"/>
      <c r="L480" s="21"/>
      <c r="M480" s="21"/>
      <c r="N480" s="21"/>
      <c r="O480" s="21"/>
      <c r="P480" s="18"/>
      <c r="Q480" s="69">
        <f t="shared" si="17"/>
        <v>0</v>
      </c>
      <c r="R480" s="22" t="str">
        <f t="shared" si="16"/>
        <v>Không</v>
      </c>
      <c r="S480" s="22"/>
      <c r="T480" s="22"/>
      <c r="U480" s="17"/>
      <c r="V480" s="17"/>
    </row>
    <row r="481" spans="1:22" s="19" customFormat="1" ht="13.5">
      <c r="A481" s="17">
        <v>475</v>
      </c>
      <c r="B481" s="111"/>
      <c r="C481" s="112"/>
      <c r="D481" s="113"/>
      <c r="E481" s="114"/>
      <c r="F481" s="114"/>
      <c r="G481" s="115"/>
      <c r="H481" s="21"/>
      <c r="I481" s="21"/>
      <c r="J481" s="21"/>
      <c r="K481" s="21"/>
      <c r="L481" s="21"/>
      <c r="M481" s="21"/>
      <c r="N481" s="21"/>
      <c r="O481" s="21"/>
      <c r="P481" s="18"/>
      <c r="Q481" s="69">
        <f t="shared" si="17"/>
        <v>0</v>
      </c>
      <c r="R481" s="22" t="str">
        <f t="shared" si="16"/>
        <v>Không</v>
      </c>
      <c r="S481" s="22"/>
      <c r="T481" s="22"/>
      <c r="U481" s="17"/>
      <c r="V481" s="17"/>
    </row>
    <row r="482" spans="1:22" s="19" customFormat="1" ht="13.5">
      <c r="A482" s="17">
        <v>476</v>
      </c>
      <c r="B482" s="111"/>
      <c r="C482" s="112"/>
      <c r="D482" s="113"/>
      <c r="E482" s="114"/>
      <c r="F482" s="114"/>
      <c r="G482" s="115"/>
      <c r="H482" s="21"/>
      <c r="I482" s="21"/>
      <c r="J482" s="21"/>
      <c r="K482" s="21"/>
      <c r="L482" s="21"/>
      <c r="M482" s="21"/>
      <c r="N482" s="21"/>
      <c r="O482" s="21"/>
      <c r="P482" s="18"/>
      <c r="Q482" s="69">
        <f t="shared" si="17"/>
        <v>0</v>
      </c>
      <c r="R482" s="22" t="str">
        <f t="shared" si="16"/>
        <v>Không</v>
      </c>
      <c r="S482" s="22"/>
      <c r="T482" s="22"/>
      <c r="U482" s="17"/>
      <c r="V482" s="17"/>
    </row>
    <row r="483" spans="1:22" s="19" customFormat="1" ht="13.5">
      <c r="A483" s="17">
        <v>477</v>
      </c>
      <c r="B483" s="111"/>
      <c r="C483" s="112"/>
      <c r="D483" s="113"/>
      <c r="E483" s="114"/>
      <c r="F483" s="114"/>
      <c r="G483" s="115"/>
      <c r="H483" s="21"/>
      <c r="I483" s="21"/>
      <c r="J483" s="21"/>
      <c r="K483" s="21"/>
      <c r="L483" s="21"/>
      <c r="M483" s="21"/>
      <c r="N483" s="21"/>
      <c r="O483" s="21"/>
      <c r="P483" s="18"/>
      <c r="Q483" s="69">
        <f t="shared" si="17"/>
        <v>0</v>
      </c>
      <c r="R483" s="22" t="str">
        <f t="shared" si="16"/>
        <v>Không</v>
      </c>
      <c r="S483" s="22"/>
      <c r="T483" s="22"/>
      <c r="U483" s="17"/>
      <c r="V483" s="17"/>
    </row>
    <row r="484" spans="1:22" s="19" customFormat="1" ht="13.5">
      <c r="A484" s="17">
        <v>478</v>
      </c>
      <c r="B484" s="111"/>
      <c r="C484" s="112"/>
      <c r="D484" s="113"/>
      <c r="E484" s="114"/>
      <c r="F484" s="114"/>
      <c r="G484" s="115"/>
      <c r="H484" s="21"/>
      <c r="I484" s="21"/>
      <c r="J484" s="21"/>
      <c r="K484" s="21"/>
      <c r="L484" s="21"/>
      <c r="M484" s="21"/>
      <c r="N484" s="21"/>
      <c r="O484" s="21"/>
      <c r="P484" s="18"/>
      <c r="Q484" s="69">
        <f t="shared" si="17"/>
        <v>0</v>
      </c>
      <c r="R484" s="22" t="str">
        <f t="shared" si="16"/>
        <v>Không</v>
      </c>
      <c r="S484" s="22"/>
      <c r="T484" s="22"/>
      <c r="U484" s="17"/>
      <c r="V484" s="17"/>
    </row>
    <row r="485" spans="1:22" s="19" customFormat="1" ht="13.5">
      <c r="A485" s="17">
        <v>479</v>
      </c>
      <c r="B485" s="111"/>
      <c r="C485" s="112"/>
      <c r="D485" s="113"/>
      <c r="E485" s="114"/>
      <c r="F485" s="114"/>
      <c r="G485" s="115"/>
      <c r="H485" s="21"/>
      <c r="I485" s="21"/>
      <c r="J485" s="21"/>
      <c r="K485" s="21"/>
      <c r="L485" s="21"/>
      <c r="M485" s="21"/>
      <c r="N485" s="21"/>
      <c r="O485" s="21"/>
      <c r="P485" s="18"/>
      <c r="Q485" s="69">
        <f t="shared" si="17"/>
        <v>0</v>
      </c>
      <c r="R485" s="22" t="str">
        <f t="shared" si="16"/>
        <v>Không</v>
      </c>
      <c r="S485" s="22"/>
      <c r="T485" s="22"/>
      <c r="U485" s="17"/>
      <c r="V485" s="17"/>
    </row>
    <row r="486" spans="1:22" s="19" customFormat="1" ht="13.5">
      <c r="A486" s="17">
        <v>480</v>
      </c>
      <c r="B486" s="111"/>
      <c r="C486" s="112"/>
      <c r="D486" s="113"/>
      <c r="E486" s="114"/>
      <c r="F486" s="114"/>
      <c r="G486" s="115"/>
      <c r="H486" s="21"/>
      <c r="I486" s="21"/>
      <c r="J486" s="21"/>
      <c r="K486" s="21"/>
      <c r="L486" s="21"/>
      <c r="M486" s="21"/>
      <c r="N486" s="21"/>
      <c r="O486" s="21"/>
      <c r="P486" s="18"/>
      <c r="Q486" s="69">
        <f t="shared" si="17"/>
        <v>0</v>
      </c>
      <c r="R486" s="22" t="str">
        <f t="shared" si="16"/>
        <v>Không</v>
      </c>
      <c r="S486" s="22"/>
      <c r="T486" s="22"/>
      <c r="U486" s="17"/>
      <c r="V486" s="17"/>
    </row>
    <row r="487" spans="1:22" s="19" customFormat="1" ht="13.5">
      <c r="A487" s="17">
        <v>481</v>
      </c>
      <c r="B487" s="111"/>
      <c r="C487" s="112"/>
      <c r="D487" s="113"/>
      <c r="E487" s="114"/>
      <c r="F487" s="114"/>
      <c r="G487" s="115"/>
      <c r="H487" s="21"/>
      <c r="I487" s="21"/>
      <c r="J487" s="21"/>
      <c r="K487" s="21"/>
      <c r="L487" s="21"/>
      <c r="M487" s="21"/>
      <c r="N487" s="21"/>
      <c r="O487" s="21"/>
      <c r="P487" s="18"/>
      <c r="Q487" s="69">
        <f t="shared" si="17"/>
        <v>0</v>
      </c>
      <c r="R487" s="22" t="str">
        <f t="shared" si="16"/>
        <v>Không</v>
      </c>
      <c r="S487" s="22"/>
      <c r="T487" s="22"/>
      <c r="U487" s="17"/>
      <c r="V487" s="17"/>
    </row>
    <row r="488" spans="1:22" s="19" customFormat="1" ht="13.5">
      <c r="A488" s="17">
        <v>482</v>
      </c>
      <c r="B488" s="111"/>
      <c r="C488" s="112"/>
      <c r="D488" s="113"/>
      <c r="E488" s="114"/>
      <c r="F488" s="114"/>
      <c r="G488" s="115"/>
      <c r="H488" s="21"/>
      <c r="I488" s="21"/>
      <c r="J488" s="21"/>
      <c r="K488" s="21"/>
      <c r="L488" s="21"/>
      <c r="M488" s="21"/>
      <c r="N488" s="21"/>
      <c r="O488" s="21"/>
      <c r="P488" s="18"/>
      <c r="Q488" s="69">
        <f t="shared" si="17"/>
        <v>0</v>
      </c>
      <c r="R488" s="22" t="str">
        <f t="shared" si="16"/>
        <v>Không</v>
      </c>
      <c r="S488" s="22"/>
      <c r="T488" s="22"/>
      <c r="U488" s="17"/>
      <c r="V488" s="17"/>
    </row>
    <row r="489" spans="1:22" s="19" customFormat="1" ht="13.5">
      <c r="A489" s="17">
        <v>483</v>
      </c>
      <c r="B489" s="111"/>
      <c r="C489" s="112"/>
      <c r="D489" s="113"/>
      <c r="E489" s="114"/>
      <c r="F489" s="114"/>
      <c r="G489" s="115"/>
      <c r="H489" s="21"/>
      <c r="I489" s="21"/>
      <c r="J489" s="21"/>
      <c r="K489" s="21"/>
      <c r="L489" s="21"/>
      <c r="M489" s="21"/>
      <c r="N489" s="21"/>
      <c r="O489" s="21"/>
      <c r="P489" s="18"/>
      <c r="Q489" s="69">
        <f t="shared" si="17"/>
        <v>0</v>
      </c>
      <c r="R489" s="22" t="str">
        <f t="shared" si="16"/>
        <v>Không</v>
      </c>
      <c r="S489" s="22"/>
      <c r="T489" s="22"/>
      <c r="U489" s="17"/>
      <c r="V489" s="17"/>
    </row>
    <row r="490" spans="1:22" s="19" customFormat="1" ht="13.5">
      <c r="A490" s="17">
        <v>484</v>
      </c>
      <c r="B490" s="111"/>
      <c r="C490" s="112"/>
      <c r="D490" s="113"/>
      <c r="E490" s="114"/>
      <c r="F490" s="114"/>
      <c r="G490" s="115"/>
      <c r="H490" s="21"/>
      <c r="I490" s="21"/>
      <c r="J490" s="21"/>
      <c r="K490" s="21"/>
      <c r="L490" s="21"/>
      <c r="M490" s="21"/>
      <c r="N490" s="21"/>
      <c r="O490" s="21"/>
      <c r="P490" s="18"/>
      <c r="Q490" s="69">
        <f t="shared" si="17"/>
        <v>0</v>
      </c>
      <c r="R490" s="22" t="str">
        <f t="shared" si="16"/>
        <v>Không</v>
      </c>
      <c r="S490" s="22"/>
      <c r="T490" s="22"/>
      <c r="U490" s="17"/>
      <c r="V490" s="17"/>
    </row>
    <row r="491" spans="1:22" s="19" customFormat="1" ht="13.5">
      <c r="A491" s="17">
        <v>485</v>
      </c>
      <c r="B491" s="111"/>
      <c r="C491" s="112"/>
      <c r="D491" s="113"/>
      <c r="E491" s="114"/>
      <c r="F491" s="114"/>
      <c r="G491" s="115"/>
      <c r="H491" s="21"/>
      <c r="I491" s="21"/>
      <c r="J491" s="21"/>
      <c r="K491" s="21"/>
      <c r="L491" s="21"/>
      <c r="M491" s="21"/>
      <c r="N491" s="21"/>
      <c r="O491" s="21"/>
      <c r="P491" s="18"/>
      <c r="Q491" s="69">
        <f t="shared" si="17"/>
        <v>0</v>
      </c>
      <c r="R491" s="22" t="str">
        <f t="shared" si="16"/>
        <v>Không</v>
      </c>
      <c r="S491" s="22"/>
      <c r="T491" s="22"/>
      <c r="U491" s="17"/>
      <c r="V491" s="17"/>
    </row>
    <row r="492" spans="1:22" s="19" customFormat="1" ht="13.5">
      <c r="A492" s="17">
        <v>486</v>
      </c>
      <c r="B492" s="111"/>
      <c r="C492" s="112"/>
      <c r="D492" s="113"/>
      <c r="E492" s="114"/>
      <c r="F492" s="114"/>
      <c r="G492" s="115"/>
      <c r="H492" s="21"/>
      <c r="I492" s="21"/>
      <c r="J492" s="21"/>
      <c r="K492" s="21"/>
      <c r="L492" s="21"/>
      <c r="M492" s="21"/>
      <c r="N492" s="21"/>
      <c r="O492" s="21"/>
      <c r="P492" s="18"/>
      <c r="Q492" s="69">
        <f t="shared" si="17"/>
        <v>0</v>
      </c>
      <c r="R492" s="22" t="str">
        <f t="shared" si="16"/>
        <v>Không</v>
      </c>
      <c r="S492" s="22"/>
      <c r="T492" s="22"/>
      <c r="U492" s="17"/>
      <c r="V492" s="17"/>
    </row>
    <row r="493" spans="1:22" s="19" customFormat="1" ht="13.5">
      <c r="A493" s="17">
        <v>487</v>
      </c>
      <c r="B493" s="111"/>
      <c r="C493" s="112"/>
      <c r="D493" s="113"/>
      <c r="E493" s="114"/>
      <c r="F493" s="114"/>
      <c r="G493" s="115"/>
      <c r="H493" s="21"/>
      <c r="I493" s="21"/>
      <c r="J493" s="21"/>
      <c r="K493" s="21"/>
      <c r="L493" s="21"/>
      <c r="M493" s="21"/>
      <c r="N493" s="21"/>
      <c r="O493" s="21"/>
      <c r="P493" s="18"/>
      <c r="Q493" s="69">
        <f t="shared" si="17"/>
        <v>0</v>
      </c>
      <c r="R493" s="22" t="str">
        <f t="shared" si="16"/>
        <v>Không</v>
      </c>
      <c r="S493" s="22"/>
      <c r="T493" s="22"/>
      <c r="U493" s="17"/>
      <c r="V493" s="17"/>
    </row>
    <row r="494" spans="1:22" s="19" customFormat="1" ht="13.5">
      <c r="A494" s="17">
        <v>488</v>
      </c>
      <c r="B494" s="111"/>
      <c r="C494" s="112"/>
      <c r="D494" s="113"/>
      <c r="E494" s="114"/>
      <c r="F494" s="114"/>
      <c r="G494" s="115"/>
      <c r="H494" s="21"/>
      <c r="I494" s="21"/>
      <c r="J494" s="21"/>
      <c r="K494" s="21"/>
      <c r="L494" s="21"/>
      <c r="M494" s="21"/>
      <c r="N494" s="21"/>
      <c r="O494" s="21"/>
      <c r="P494" s="18"/>
      <c r="Q494" s="69">
        <f t="shared" si="17"/>
        <v>0</v>
      </c>
      <c r="R494" s="22" t="str">
        <f t="shared" si="16"/>
        <v>Không</v>
      </c>
      <c r="S494" s="22"/>
      <c r="T494" s="22"/>
      <c r="U494" s="17"/>
      <c r="V494" s="17"/>
    </row>
    <row r="495" spans="1:22" s="19" customFormat="1" ht="13.5">
      <c r="A495" s="17">
        <v>489</v>
      </c>
      <c r="B495" s="111"/>
      <c r="C495" s="112"/>
      <c r="D495" s="113"/>
      <c r="E495" s="114"/>
      <c r="F495" s="114"/>
      <c r="G495" s="115"/>
      <c r="H495" s="21"/>
      <c r="I495" s="21"/>
      <c r="J495" s="21"/>
      <c r="K495" s="21"/>
      <c r="L495" s="21"/>
      <c r="M495" s="21"/>
      <c r="N495" s="21"/>
      <c r="O495" s="21"/>
      <c r="P495" s="18"/>
      <c r="Q495" s="69">
        <f t="shared" si="17"/>
        <v>0</v>
      </c>
      <c r="R495" s="22" t="str">
        <f t="shared" si="16"/>
        <v>Không</v>
      </c>
      <c r="S495" s="22"/>
      <c r="T495" s="22"/>
      <c r="U495" s="17"/>
      <c r="V495" s="17"/>
    </row>
    <row r="496" spans="1:22" s="19" customFormat="1" ht="13.5">
      <c r="A496" s="17">
        <v>490</v>
      </c>
      <c r="B496" s="111"/>
      <c r="C496" s="112"/>
      <c r="D496" s="113"/>
      <c r="E496" s="114"/>
      <c r="F496" s="114"/>
      <c r="G496" s="115"/>
      <c r="H496" s="21"/>
      <c r="I496" s="21"/>
      <c r="J496" s="21"/>
      <c r="K496" s="21"/>
      <c r="L496" s="21"/>
      <c r="M496" s="21"/>
      <c r="N496" s="21"/>
      <c r="O496" s="21"/>
      <c r="P496" s="18"/>
      <c r="Q496" s="69">
        <f t="shared" si="17"/>
        <v>0</v>
      </c>
      <c r="R496" s="22" t="str">
        <f t="shared" si="16"/>
        <v>Không</v>
      </c>
      <c r="S496" s="22"/>
      <c r="T496" s="22"/>
      <c r="U496" s="17"/>
      <c r="V496" s="17"/>
    </row>
    <row r="497" spans="1:22" s="19" customFormat="1" ht="13.5">
      <c r="A497" s="17">
        <v>491</v>
      </c>
      <c r="B497" s="111"/>
      <c r="C497" s="112"/>
      <c r="D497" s="113"/>
      <c r="E497" s="114"/>
      <c r="F497" s="114"/>
      <c r="G497" s="115"/>
      <c r="H497" s="21"/>
      <c r="I497" s="21"/>
      <c r="J497" s="21"/>
      <c r="K497" s="21"/>
      <c r="L497" s="21"/>
      <c r="M497" s="21"/>
      <c r="N497" s="21"/>
      <c r="O497" s="21"/>
      <c r="P497" s="18"/>
      <c r="Q497" s="69">
        <f t="shared" si="17"/>
        <v>0</v>
      </c>
      <c r="R497" s="22" t="str">
        <f t="shared" si="16"/>
        <v>Không</v>
      </c>
      <c r="S497" s="22"/>
      <c r="T497" s="22"/>
      <c r="U497" s="17"/>
      <c r="V497" s="17"/>
    </row>
    <row r="498" spans="1:22" s="19" customFormat="1" ht="13.5">
      <c r="A498" s="17">
        <v>492</v>
      </c>
      <c r="B498" s="111"/>
      <c r="C498" s="112"/>
      <c r="D498" s="113"/>
      <c r="E498" s="114"/>
      <c r="F498" s="114"/>
      <c r="G498" s="115"/>
      <c r="H498" s="21"/>
      <c r="I498" s="21"/>
      <c r="J498" s="21"/>
      <c r="K498" s="21"/>
      <c r="L498" s="21"/>
      <c r="M498" s="21"/>
      <c r="N498" s="21"/>
      <c r="O498" s="21"/>
      <c r="P498" s="18"/>
      <c r="Q498" s="69">
        <f t="shared" si="17"/>
        <v>0</v>
      </c>
      <c r="R498" s="22" t="str">
        <f t="shared" si="16"/>
        <v>Không</v>
      </c>
      <c r="S498" s="22"/>
      <c r="T498" s="22"/>
      <c r="U498" s="17"/>
      <c r="V498" s="17"/>
    </row>
    <row r="499" spans="1:22" s="19" customFormat="1" ht="13.5">
      <c r="A499" s="17">
        <v>493</v>
      </c>
      <c r="B499" s="111"/>
      <c r="C499" s="112"/>
      <c r="D499" s="113"/>
      <c r="E499" s="114"/>
      <c r="F499" s="114"/>
      <c r="G499" s="115"/>
      <c r="H499" s="21"/>
      <c r="I499" s="21"/>
      <c r="J499" s="21"/>
      <c r="K499" s="21"/>
      <c r="L499" s="21"/>
      <c r="M499" s="21"/>
      <c r="N499" s="21"/>
      <c r="O499" s="21"/>
      <c r="P499" s="18"/>
      <c r="Q499" s="69">
        <f t="shared" si="17"/>
        <v>0</v>
      </c>
      <c r="R499" s="22" t="str">
        <f t="shared" si="16"/>
        <v>Không</v>
      </c>
      <c r="S499" s="22"/>
      <c r="T499" s="22"/>
      <c r="U499" s="17"/>
      <c r="V499" s="17"/>
    </row>
    <row r="500" spans="1:22" s="19" customFormat="1" ht="13.5">
      <c r="A500" s="17">
        <v>494</v>
      </c>
      <c r="B500" s="111"/>
      <c r="C500" s="112"/>
      <c r="D500" s="113"/>
      <c r="E500" s="114"/>
      <c r="F500" s="114"/>
      <c r="G500" s="115"/>
      <c r="H500" s="21"/>
      <c r="I500" s="21"/>
      <c r="J500" s="21"/>
      <c r="K500" s="21"/>
      <c r="L500" s="21"/>
      <c r="M500" s="21"/>
      <c r="N500" s="21"/>
      <c r="O500" s="21"/>
      <c r="P500" s="18"/>
      <c r="Q500" s="69">
        <f t="shared" si="17"/>
        <v>0</v>
      </c>
      <c r="R500" s="22" t="str">
        <f t="shared" si="16"/>
        <v>Không</v>
      </c>
      <c r="S500" s="22"/>
      <c r="T500" s="22"/>
      <c r="U500" s="17"/>
      <c r="V500" s="17"/>
    </row>
    <row r="501" spans="1:22" s="19" customFormat="1" ht="13.5">
      <c r="A501" s="17">
        <v>495</v>
      </c>
      <c r="B501" s="111"/>
      <c r="C501" s="112"/>
      <c r="D501" s="113"/>
      <c r="E501" s="114"/>
      <c r="F501" s="114"/>
      <c r="G501" s="115"/>
      <c r="H501" s="21"/>
      <c r="I501" s="21"/>
      <c r="J501" s="21"/>
      <c r="K501" s="21"/>
      <c r="L501" s="21"/>
      <c r="M501" s="21"/>
      <c r="N501" s="21"/>
      <c r="O501" s="21"/>
      <c r="P501" s="18"/>
      <c r="Q501" s="69">
        <f t="shared" si="17"/>
        <v>0</v>
      </c>
      <c r="R501" s="22" t="str">
        <f t="shared" si="16"/>
        <v>Không</v>
      </c>
      <c r="S501" s="22"/>
      <c r="T501" s="22"/>
      <c r="U501" s="17"/>
      <c r="V501" s="17"/>
    </row>
    <row r="502" spans="1:22" s="19" customFormat="1" ht="13.5">
      <c r="A502" s="17">
        <v>496</v>
      </c>
      <c r="B502" s="111"/>
      <c r="C502" s="112"/>
      <c r="D502" s="113"/>
      <c r="E502" s="114"/>
      <c r="F502" s="114"/>
      <c r="G502" s="115"/>
      <c r="H502" s="21"/>
      <c r="I502" s="21"/>
      <c r="J502" s="21"/>
      <c r="K502" s="21"/>
      <c r="L502" s="21"/>
      <c r="M502" s="21"/>
      <c r="N502" s="21"/>
      <c r="O502" s="21"/>
      <c r="P502" s="18"/>
      <c r="Q502" s="69">
        <f t="shared" si="17"/>
        <v>0</v>
      </c>
      <c r="R502" s="22" t="str">
        <f t="shared" si="16"/>
        <v>Không</v>
      </c>
      <c r="S502" s="22"/>
      <c r="T502" s="22"/>
      <c r="U502" s="17"/>
      <c r="V502" s="17"/>
    </row>
    <row r="503" spans="1:22" s="19" customFormat="1" ht="13.5">
      <c r="A503" s="17">
        <v>497</v>
      </c>
      <c r="B503" s="111"/>
      <c r="C503" s="112"/>
      <c r="D503" s="113"/>
      <c r="E503" s="114"/>
      <c r="F503" s="114"/>
      <c r="G503" s="115"/>
      <c r="H503" s="21"/>
      <c r="I503" s="21"/>
      <c r="J503" s="21"/>
      <c r="K503" s="21"/>
      <c r="L503" s="21"/>
      <c r="M503" s="21"/>
      <c r="N503" s="21"/>
      <c r="O503" s="21"/>
      <c r="P503" s="18"/>
      <c r="Q503" s="69">
        <f t="shared" si="17"/>
        <v>0</v>
      </c>
      <c r="R503" s="22" t="str">
        <f t="shared" si="16"/>
        <v>Không</v>
      </c>
      <c r="S503" s="22"/>
      <c r="T503" s="22"/>
      <c r="U503" s="17"/>
      <c r="V503" s="17"/>
    </row>
    <row r="504" spans="1:22" s="19" customFormat="1" ht="13.5">
      <c r="A504" s="17">
        <v>498</v>
      </c>
      <c r="B504" s="111"/>
      <c r="C504" s="112"/>
      <c r="D504" s="113"/>
      <c r="E504" s="114"/>
      <c r="F504" s="114"/>
      <c r="G504" s="115"/>
      <c r="H504" s="21"/>
      <c r="I504" s="21"/>
      <c r="J504" s="21"/>
      <c r="K504" s="21"/>
      <c r="L504" s="21"/>
      <c r="M504" s="21"/>
      <c r="N504" s="21"/>
      <c r="O504" s="21"/>
      <c r="P504" s="18"/>
      <c r="Q504" s="69">
        <f t="shared" si="17"/>
        <v>0</v>
      </c>
      <c r="R504" s="22" t="str">
        <f t="shared" si="16"/>
        <v>Không</v>
      </c>
      <c r="S504" s="22"/>
      <c r="T504" s="22"/>
      <c r="U504" s="17"/>
      <c r="V504" s="17"/>
    </row>
    <row r="505" spans="1:22" s="19" customFormat="1" ht="13.5">
      <c r="A505" s="17">
        <v>499</v>
      </c>
      <c r="B505" s="111"/>
      <c r="C505" s="112"/>
      <c r="D505" s="113"/>
      <c r="E505" s="114"/>
      <c r="F505" s="114"/>
      <c r="G505" s="115"/>
      <c r="H505" s="21"/>
      <c r="I505" s="21"/>
      <c r="J505" s="21"/>
      <c r="K505" s="21"/>
      <c r="L505" s="21"/>
      <c r="M505" s="21"/>
      <c r="N505" s="21"/>
      <c r="O505" s="21"/>
      <c r="P505" s="18"/>
      <c r="Q505" s="69">
        <f t="shared" si="17"/>
        <v>0</v>
      </c>
      <c r="R505" s="22" t="str">
        <f t="shared" si="16"/>
        <v>Không</v>
      </c>
      <c r="S505" s="22"/>
      <c r="T505" s="22"/>
      <c r="U505" s="17"/>
      <c r="V505" s="17"/>
    </row>
    <row r="506" spans="1:22" s="19" customFormat="1" ht="13.5">
      <c r="A506" s="17">
        <v>500</v>
      </c>
      <c r="B506" s="111"/>
      <c r="C506" s="112"/>
      <c r="D506" s="113"/>
      <c r="E506" s="114"/>
      <c r="F506" s="114"/>
      <c r="G506" s="115"/>
      <c r="H506" s="21"/>
      <c r="I506" s="21"/>
      <c r="J506" s="21"/>
      <c r="K506" s="21"/>
      <c r="L506" s="21"/>
      <c r="M506" s="21"/>
      <c r="N506" s="21"/>
      <c r="O506" s="21"/>
      <c r="P506" s="18"/>
      <c r="Q506" s="69">
        <f t="shared" si="17"/>
        <v>0</v>
      </c>
      <c r="R506" s="22" t="str">
        <f t="shared" si="16"/>
        <v>Không</v>
      </c>
      <c r="S506" s="22"/>
      <c r="T506" s="22"/>
      <c r="U506" s="17"/>
      <c r="V506" s="17"/>
    </row>
    <row r="507" spans="1:22" s="19" customFormat="1" ht="13.5">
      <c r="A507" s="17">
        <v>501</v>
      </c>
      <c r="B507" s="111"/>
      <c r="C507" s="112"/>
      <c r="D507" s="113"/>
      <c r="E507" s="114"/>
      <c r="F507" s="114"/>
      <c r="G507" s="115"/>
      <c r="H507" s="21"/>
      <c r="I507" s="21"/>
      <c r="J507" s="21"/>
      <c r="K507" s="21"/>
      <c r="L507" s="21"/>
      <c r="M507" s="21"/>
      <c r="N507" s="21"/>
      <c r="O507" s="21"/>
      <c r="P507" s="18"/>
      <c r="Q507" s="69">
        <f t="shared" si="17"/>
        <v>0</v>
      </c>
      <c r="R507" s="22" t="str">
        <f t="shared" si="16"/>
        <v>Không</v>
      </c>
      <c r="S507" s="22"/>
      <c r="T507" s="22"/>
      <c r="U507" s="17"/>
      <c r="V507" s="17"/>
    </row>
    <row r="508" spans="1:22" s="19" customFormat="1" ht="13.5">
      <c r="A508" s="17">
        <v>502</v>
      </c>
      <c r="B508" s="111"/>
      <c r="C508" s="112"/>
      <c r="D508" s="113"/>
      <c r="E508" s="114"/>
      <c r="F508" s="114"/>
      <c r="G508" s="115"/>
      <c r="H508" s="21"/>
      <c r="I508" s="21"/>
      <c r="J508" s="21"/>
      <c r="K508" s="21"/>
      <c r="L508" s="21"/>
      <c r="M508" s="21"/>
      <c r="N508" s="21"/>
      <c r="O508" s="21"/>
      <c r="P508" s="18"/>
      <c r="Q508" s="69">
        <f t="shared" si="17"/>
        <v>0</v>
      </c>
      <c r="R508" s="22" t="str">
        <f t="shared" si="16"/>
        <v>Không</v>
      </c>
      <c r="S508" s="22"/>
      <c r="T508" s="22"/>
      <c r="U508" s="17"/>
      <c r="V508" s="17"/>
    </row>
    <row r="509" spans="1:22" s="19" customFormat="1" ht="13.5">
      <c r="A509" s="17">
        <v>503</v>
      </c>
      <c r="B509" s="111"/>
      <c r="C509" s="112"/>
      <c r="D509" s="113"/>
      <c r="E509" s="114"/>
      <c r="F509" s="114"/>
      <c r="G509" s="115"/>
      <c r="H509" s="21"/>
      <c r="I509" s="21"/>
      <c r="J509" s="21"/>
      <c r="K509" s="21"/>
      <c r="L509" s="21"/>
      <c r="M509" s="21"/>
      <c r="N509" s="21"/>
      <c r="O509" s="21"/>
      <c r="P509" s="18"/>
      <c r="Q509" s="69">
        <f t="shared" si="17"/>
        <v>0</v>
      </c>
      <c r="R509" s="22" t="str">
        <f t="shared" si="16"/>
        <v>Không</v>
      </c>
      <c r="S509" s="22"/>
      <c r="T509" s="22"/>
      <c r="U509" s="17"/>
      <c r="V509" s="17"/>
    </row>
    <row r="510" spans="1:22" s="19" customFormat="1" ht="13.5">
      <c r="A510" s="17">
        <v>504</v>
      </c>
      <c r="B510" s="111"/>
      <c r="C510" s="112"/>
      <c r="D510" s="113"/>
      <c r="E510" s="114"/>
      <c r="F510" s="114"/>
      <c r="G510" s="115"/>
      <c r="H510" s="21"/>
      <c r="I510" s="21"/>
      <c r="J510" s="21"/>
      <c r="K510" s="21"/>
      <c r="L510" s="21"/>
      <c r="M510" s="21"/>
      <c r="N510" s="21"/>
      <c r="O510" s="21"/>
      <c r="P510" s="18"/>
      <c r="Q510" s="69">
        <f t="shared" si="17"/>
        <v>0</v>
      </c>
      <c r="R510" s="22" t="str">
        <f t="shared" si="16"/>
        <v>Không</v>
      </c>
      <c r="S510" s="22"/>
      <c r="T510" s="22"/>
      <c r="U510" s="17"/>
      <c r="V510" s="17"/>
    </row>
    <row r="511" spans="1:22" s="19" customFormat="1" ht="13.5">
      <c r="A511" s="17">
        <v>505</v>
      </c>
      <c r="B511" s="111"/>
      <c r="C511" s="112"/>
      <c r="D511" s="113"/>
      <c r="E511" s="114"/>
      <c r="F511" s="114"/>
      <c r="G511" s="115"/>
      <c r="H511" s="21"/>
      <c r="I511" s="21"/>
      <c r="J511" s="21"/>
      <c r="K511" s="21"/>
      <c r="L511" s="21"/>
      <c r="M511" s="21"/>
      <c r="N511" s="21"/>
      <c r="O511" s="21"/>
      <c r="P511" s="18"/>
      <c r="Q511" s="69">
        <f t="shared" si="17"/>
        <v>0</v>
      </c>
      <c r="R511" s="22" t="str">
        <f t="shared" si="16"/>
        <v>Không</v>
      </c>
      <c r="S511" s="22"/>
      <c r="T511" s="22"/>
      <c r="U511" s="17"/>
      <c r="V511" s="17"/>
    </row>
    <row r="512" spans="1:22" s="19" customFormat="1" ht="13.5">
      <c r="A512" s="17">
        <v>506</v>
      </c>
      <c r="B512" s="111"/>
      <c r="C512" s="112"/>
      <c r="D512" s="113"/>
      <c r="E512" s="114"/>
      <c r="F512" s="114"/>
      <c r="G512" s="115"/>
      <c r="H512" s="21"/>
      <c r="I512" s="21"/>
      <c r="J512" s="21"/>
      <c r="K512" s="21"/>
      <c r="L512" s="21"/>
      <c r="M512" s="21"/>
      <c r="N512" s="21"/>
      <c r="O512" s="21"/>
      <c r="P512" s="18"/>
      <c r="Q512" s="69">
        <f t="shared" si="17"/>
        <v>0</v>
      </c>
      <c r="R512" s="22" t="str">
        <f t="shared" si="16"/>
        <v>Không</v>
      </c>
      <c r="S512" s="22"/>
      <c r="T512" s="22"/>
      <c r="U512" s="17"/>
      <c r="V512" s="17"/>
    </row>
    <row r="513" spans="1:22" s="19" customFormat="1" ht="13.5">
      <c r="A513" s="17">
        <v>507</v>
      </c>
      <c r="B513" s="111"/>
      <c r="C513" s="112"/>
      <c r="D513" s="113"/>
      <c r="E513" s="114"/>
      <c r="F513" s="114"/>
      <c r="G513" s="115"/>
      <c r="H513" s="21"/>
      <c r="I513" s="21"/>
      <c r="J513" s="21"/>
      <c r="K513" s="21"/>
      <c r="L513" s="21"/>
      <c r="M513" s="21"/>
      <c r="N513" s="21"/>
      <c r="O513" s="21"/>
      <c r="P513" s="18"/>
      <c r="Q513" s="69">
        <f t="shared" si="17"/>
        <v>0</v>
      </c>
      <c r="R513" s="22" t="str">
        <f t="shared" si="16"/>
        <v>Không</v>
      </c>
      <c r="S513" s="22"/>
      <c r="T513" s="22"/>
      <c r="U513" s="17"/>
      <c r="V513" s="17"/>
    </row>
    <row r="514" spans="1:22" s="19" customFormat="1" ht="13.5">
      <c r="A514" s="17">
        <v>508</v>
      </c>
      <c r="B514" s="111"/>
      <c r="C514" s="112"/>
      <c r="D514" s="113"/>
      <c r="E514" s="114"/>
      <c r="F514" s="114"/>
      <c r="G514" s="115"/>
      <c r="H514" s="21"/>
      <c r="I514" s="21"/>
      <c r="J514" s="21"/>
      <c r="K514" s="21"/>
      <c r="L514" s="21"/>
      <c r="M514" s="21"/>
      <c r="N514" s="21"/>
      <c r="O514" s="21"/>
      <c r="P514" s="18"/>
      <c r="Q514" s="69">
        <f t="shared" si="17"/>
        <v>0</v>
      </c>
      <c r="R514" s="22" t="str">
        <f t="shared" si="16"/>
        <v>Không</v>
      </c>
      <c r="S514" s="22"/>
      <c r="T514" s="22"/>
      <c r="U514" s="17"/>
      <c r="V514" s="17"/>
    </row>
    <row r="515" spans="1:22" s="19" customFormat="1" ht="13.5">
      <c r="A515" s="17">
        <v>509</v>
      </c>
      <c r="B515" s="111"/>
      <c r="C515" s="112"/>
      <c r="D515" s="113"/>
      <c r="E515" s="114"/>
      <c r="F515" s="114"/>
      <c r="G515" s="115"/>
      <c r="H515" s="21"/>
      <c r="I515" s="21"/>
      <c r="J515" s="21"/>
      <c r="K515" s="21"/>
      <c r="L515" s="21"/>
      <c r="M515" s="21"/>
      <c r="N515" s="21"/>
      <c r="O515" s="21"/>
      <c r="P515" s="18"/>
      <c r="Q515" s="69">
        <f t="shared" si="17"/>
        <v>0</v>
      </c>
      <c r="R515" s="22" t="str">
        <f t="shared" si="16"/>
        <v>Không</v>
      </c>
      <c r="S515" s="22"/>
      <c r="T515" s="22"/>
      <c r="U515" s="17"/>
      <c r="V515" s="17"/>
    </row>
    <row r="516" spans="1:22" s="19" customFormat="1" ht="13.5">
      <c r="A516" s="17">
        <v>510</v>
      </c>
      <c r="B516" s="111"/>
      <c r="C516" s="112"/>
      <c r="D516" s="113"/>
      <c r="E516" s="114"/>
      <c r="F516" s="114"/>
      <c r="G516" s="115"/>
      <c r="H516" s="21"/>
      <c r="I516" s="21"/>
      <c r="J516" s="21"/>
      <c r="K516" s="21"/>
      <c r="L516" s="21"/>
      <c r="M516" s="21"/>
      <c r="N516" s="21"/>
      <c r="O516" s="21"/>
      <c r="P516" s="18"/>
      <c r="Q516" s="69">
        <f t="shared" si="17"/>
        <v>0</v>
      </c>
      <c r="R516" s="22" t="str">
        <f t="shared" si="16"/>
        <v>Không</v>
      </c>
      <c r="S516" s="22"/>
      <c r="T516" s="22"/>
      <c r="U516" s="17"/>
      <c r="V516" s="17"/>
    </row>
    <row r="517" spans="1:22" s="19" customFormat="1" ht="13.5">
      <c r="A517" s="17">
        <v>511</v>
      </c>
      <c r="B517" s="111"/>
      <c r="C517" s="112"/>
      <c r="D517" s="113"/>
      <c r="E517" s="114"/>
      <c r="F517" s="114"/>
      <c r="G517" s="115"/>
      <c r="H517" s="21"/>
      <c r="I517" s="21"/>
      <c r="J517" s="21"/>
      <c r="K517" s="21"/>
      <c r="L517" s="21"/>
      <c r="M517" s="21"/>
      <c r="N517" s="21"/>
      <c r="O517" s="21"/>
      <c r="P517" s="18"/>
      <c r="Q517" s="69">
        <f t="shared" si="17"/>
        <v>0</v>
      </c>
      <c r="R517" s="22" t="str">
        <f t="shared" si="16"/>
        <v>Không</v>
      </c>
      <c r="S517" s="22"/>
      <c r="T517" s="22"/>
      <c r="U517" s="17"/>
      <c r="V517" s="17"/>
    </row>
    <row r="518" spans="1:22" s="19" customFormat="1" ht="13.5">
      <c r="A518" s="17">
        <v>512</v>
      </c>
      <c r="B518" s="111"/>
      <c r="C518" s="112"/>
      <c r="D518" s="113"/>
      <c r="E518" s="114"/>
      <c r="F518" s="114"/>
      <c r="G518" s="115"/>
      <c r="H518" s="21"/>
      <c r="I518" s="21"/>
      <c r="J518" s="21"/>
      <c r="K518" s="21"/>
      <c r="L518" s="21"/>
      <c r="M518" s="21"/>
      <c r="N518" s="21"/>
      <c r="O518" s="21"/>
      <c r="P518" s="18"/>
      <c r="Q518" s="69">
        <f t="shared" si="17"/>
        <v>0</v>
      </c>
      <c r="R518" s="22" t="str">
        <f t="shared" si="16"/>
        <v>Không</v>
      </c>
      <c r="S518" s="22"/>
      <c r="T518" s="22"/>
      <c r="U518" s="17"/>
      <c r="V518" s="17"/>
    </row>
    <row r="519" spans="1:22" s="19" customFormat="1" ht="13.5">
      <c r="A519" s="17">
        <v>513</v>
      </c>
      <c r="B519" s="111"/>
      <c r="C519" s="112"/>
      <c r="D519" s="113"/>
      <c r="E519" s="114"/>
      <c r="F519" s="114"/>
      <c r="G519" s="115"/>
      <c r="H519" s="21"/>
      <c r="I519" s="21"/>
      <c r="J519" s="21"/>
      <c r="K519" s="21"/>
      <c r="L519" s="21"/>
      <c r="M519" s="21"/>
      <c r="N519" s="21"/>
      <c r="O519" s="21"/>
      <c r="P519" s="18"/>
      <c r="Q519" s="69">
        <f t="shared" si="17"/>
        <v>0</v>
      </c>
      <c r="R519" s="22" t="str">
        <f t="shared" ref="R519:R582" si="18">VLOOKUP(Q519,$U:$V,2,0)</f>
        <v>Không</v>
      </c>
      <c r="S519" s="22"/>
      <c r="T519" s="22"/>
      <c r="U519" s="17"/>
      <c r="V519" s="17"/>
    </row>
    <row r="520" spans="1:22" s="19" customFormat="1" ht="13.5">
      <c r="A520" s="17">
        <v>514</v>
      </c>
      <c r="B520" s="111"/>
      <c r="C520" s="112"/>
      <c r="D520" s="113"/>
      <c r="E520" s="114"/>
      <c r="F520" s="114"/>
      <c r="G520" s="115"/>
      <c r="H520" s="21"/>
      <c r="I520" s="21"/>
      <c r="J520" s="21"/>
      <c r="K520" s="21"/>
      <c r="L520" s="21"/>
      <c r="M520" s="21"/>
      <c r="N520" s="21"/>
      <c r="O520" s="21"/>
      <c r="P520" s="18"/>
      <c r="Q520" s="69">
        <f t="shared" ref="Q520:Q583" si="19">IF(OR(ISNUMBER(P520)=FALSE,$Q$6&lt;&gt;100%,P520&lt;1),0,ROUND(SUMPRODUCT($H$6:$P$6,H520:P520),1))</f>
        <v>0</v>
      </c>
      <c r="R520" s="22" t="str">
        <f t="shared" si="18"/>
        <v>Không</v>
      </c>
      <c r="S520" s="22"/>
      <c r="T520" s="22"/>
      <c r="U520" s="17"/>
      <c r="V520" s="17"/>
    </row>
    <row r="521" spans="1:22" s="19" customFormat="1" ht="13.5">
      <c r="A521" s="17">
        <v>515</v>
      </c>
      <c r="B521" s="111"/>
      <c r="C521" s="112"/>
      <c r="D521" s="113"/>
      <c r="E521" s="114"/>
      <c r="F521" s="114"/>
      <c r="G521" s="115"/>
      <c r="H521" s="21"/>
      <c r="I521" s="21"/>
      <c r="J521" s="21"/>
      <c r="K521" s="21"/>
      <c r="L521" s="21"/>
      <c r="M521" s="21"/>
      <c r="N521" s="21"/>
      <c r="O521" s="21"/>
      <c r="P521" s="18"/>
      <c r="Q521" s="69">
        <f t="shared" si="19"/>
        <v>0</v>
      </c>
      <c r="R521" s="22" t="str">
        <f t="shared" si="18"/>
        <v>Không</v>
      </c>
      <c r="S521" s="22"/>
      <c r="T521" s="22"/>
      <c r="U521" s="17"/>
      <c r="V521" s="17"/>
    </row>
    <row r="522" spans="1:22" s="19" customFormat="1" ht="13.5">
      <c r="A522" s="17">
        <v>516</v>
      </c>
      <c r="B522" s="111"/>
      <c r="C522" s="112"/>
      <c r="D522" s="113"/>
      <c r="E522" s="114"/>
      <c r="F522" s="114"/>
      <c r="G522" s="115"/>
      <c r="H522" s="21"/>
      <c r="I522" s="21"/>
      <c r="J522" s="21"/>
      <c r="K522" s="21"/>
      <c r="L522" s="21"/>
      <c r="M522" s="21"/>
      <c r="N522" s="21"/>
      <c r="O522" s="21"/>
      <c r="P522" s="18"/>
      <c r="Q522" s="69">
        <f t="shared" si="19"/>
        <v>0</v>
      </c>
      <c r="R522" s="22" t="str">
        <f t="shared" si="18"/>
        <v>Không</v>
      </c>
      <c r="S522" s="22"/>
      <c r="T522" s="22"/>
      <c r="U522" s="17"/>
      <c r="V522" s="17"/>
    </row>
    <row r="523" spans="1:22" s="19" customFormat="1" ht="13.5">
      <c r="A523" s="17">
        <v>517</v>
      </c>
      <c r="B523" s="111"/>
      <c r="C523" s="112"/>
      <c r="D523" s="113"/>
      <c r="E523" s="114"/>
      <c r="F523" s="114"/>
      <c r="G523" s="115"/>
      <c r="H523" s="21"/>
      <c r="I523" s="21"/>
      <c r="J523" s="21"/>
      <c r="K523" s="21"/>
      <c r="L523" s="21"/>
      <c r="M523" s="21"/>
      <c r="N523" s="21"/>
      <c r="O523" s="21"/>
      <c r="P523" s="18"/>
      <c r="Q523" s="69">
        <f t="shared" si="19"/>
        <v>0</v>
      </c>
      <c r="R523" s="22" t="str">
        <f t="shared" si="18"/>
        <v>Không</v>
      </c>
      <c r="S523" s="22"/>
      <c r="T523" s="22"/>
      <c r="U523" s="17"/>
      <c r="V523" s="17"/>
    </row>
    <row r="524" spans="1:22" s="19" customFormat="1" ht="13.5">
      <c r="A524" s="17">
        <v>518</v>
      </c>
      <c r="B524" s="111"/>
      <c r="C524" s="112"/>
      <c r="D524" s="113"/>
      <c r="E524" s="114"/>
      <c r="F524" s="114"/>
      <c r="G524" s="115"/>
      <c r="H524" s="21"/>
      <c r="I524" s="21"/>
      <c r="J524" s="21"/>
      <c r="K524" s="21"/>
      <c r="L524" s="21"/>
      <c r="M524" s="21"/>
      <c r="N524" s="21"/>
      <c r="O524" s="21"/>
      <c r="P524" s="18"/>
      <c r="Q524" s="69">
        <f t="shared" si="19"/>
        <v>0</v>
      </c>
      <c r="R524" s="22" t="str">
        <f t="shared" si="18"/>
        <v>Không</v>
      </c>
      <c r="S524" s="22"/>
      <c r="T524" s="22"/>
      <c r="U524" s="17"/>
      <c r="V524" s="17"/>
    </row>
    <row r="525" spans="1:22" s="19" customFormat="1" ht="13.5">
      <c r="A525" s="17">
        <v>519</v>
      </c>
      <c r="B525" s="111"/>
      <c r="C525" s="112"/>
      <c r="D525" s="113"/>
      <c r="E525" s="114"/>
      <c r="F525" s="114"/>
      <c r="G525" s="115"/>
      <c r="H525" s="21"/>
      <c r="I525" s="21"/>
      <c r="J525" s="21"/>
      <c r="K525" s="21"/>
      <c r="L525" s="21"/>
      <c r="M525" s="21"/>
      <c r="N525" s="21"/>
      <c r="O525" s="21"/>
      <c r="P525" s="18"/>
      <c r="Q525" s="69">
        <f t="shared" si="19"/>
        <v>0</v>
      </c>
      <c r="R525" s="22" t="str">
        <f t="shared" si="18"/>
        <v>Không</v>
      </c>
      <c r="S525" s="22"/>
      <c r="T525" s="22"/>
      <c r="U525" s="17"/>
      <c r="V525" s="17"/>
    </row>
    <row r="526" spans="1:22" s="19" customFormat="1" ht="13.5">
      <c r="A526" s="17">
        <v>520</v>
      </c>
      <c r="B526" s="111"/>
      <c r="C526" s="112"/>
      <c r="D526" s="113"/>
      <c r="E526" s="114"/>
      <c r="F526" s="114"/>
      <c r="G526" s="115"/>
      <c r="H526" s="21"/>
      <c r="I526" s="21"/>
      <c r="J526" s="21"/>
      <c r="K526" s="21"/>
      <c r="L526" s="21"/>
      <c r="M526" s="21"/>
      <c r="N526" s="21"/>
      <c r="O526" s="21"/>
      <c r="P526" s="18"/>
      <c r="Q526" s="69">
        <f t="shared" si="19"/>
        <v>0</v>
      </c>
      <c r="R526" s="22" t="str">
        <f t="shared" si="18"/>
        <v>Không</v>
      </c>
      <c r="S526" s="22"/>
      <c r="T526" s="22"/>
      <c r="U526" s="17"/>
      <c r="V526" s="17"/>
    </row>
    <row r="527" spans="1:22" s="19" customFormat="1" ht="13.5">
      <c r="A527" s="17">
        <v>521</v>
      </c>
      <c r="B527" s="111"/>
      <c r="C527" s="112"/>
      <c r="D527" s="113"/>
      <c r="E527" s="114"/>
      <c r="F527" s="114"/>
      <c r="G527" s="115"/>
      <c r="H527" s="21"/>
      <c r="I527" s="21"/>
      <c r="J527" s="21"/>
      <c r="K527" s="21"/>
      <c r="L527" s="21"/>
      <c r="M527" s="21"/>
      <c r="N527" s="21"/>
      <c r="O527" s="21"/>
      <c r="P527" s="18"/>
      <c r="Q527" s="69">
        <f t="shared" si="19"/>
        <v>0</v>
      </c>
      <c r="R527" s="22" t="str">
        <f t="shared" si="18"/>
        <v>Không</v>
      </c>
      <c r="S527" s="22"/>
      <c r="T527" s="22"/>
      <c r="U527" s="17"/>
      <c r="V527" s="17"/>
    </row>
    <row r="528" spans="1:22" s="19" customFormat="1" ht="13.5">
      <c r="A528" s="17">
        <v>522</v>
      </c>
      <c r="B528" s="111"/>
      <c r="C528" s="112"/>
      <c r="D528" s="113"/>
      <c r="E528" s="114"/>
      <c r="F528" s="114"/>
      <c r="G528" s="115"/>
      <c r="H528" s="21"/>
      <c r="I528" s="21"/>
      <c r="J528" s="21"/>
      <c r="K528" s="21"/>
      <c r="L528" s="21"/>
      <c r="M528" s="21"/>
      <c r="N528" s="21"/>
      <c r="O528" s="21"/>
      <c r="P528" s="18"/>
      <c r="Q528" s="69">
        <f t="shared" si="19"/>
        <v>0</v>
      </c>
      <c r="R528" s="22" t="str">
        <f t="shared" si="18"/>
        <v>Không</v>
      </c>
      <c r="S528" s="22"/>
      <c r="T528" s="22"/>
      <c r="U528" s="17"/>
      <c r="V528" s="17"/>
    </row>
    <row r="529" spans="1:22" s="19" customFormat="1" ht="13.5">
      <c r="A529" s="17">
        <v>523</v>
      </c>
      <c r="B529" s="111"/>
      <c r="C529" s="112"/>
      <c r="D529" s="113"/>
      <c r="E529" s="114"/>
      <c r="F529" s="114"/>
      <c r="G529" s="115"/>
      <c r="H529" s="21"/>
      <c r="I529" s="21"/>
      <c r="J529" s="21"/>
      <c r="K529" s="21"/>
      <c r="L529" s="21"/>
      <c r="M529" s="21"/>
      <c r="N529" s="21"/>
      <c r="O529" s="21"/>
      <c r="P529" s="18"/>
      <c r="Q529" s="69">
        <f t="shared" si="19"/>
        <v>0</v>
      </c>
      <c r="R529" s="22" t="str">
        <f t="shared" si="18"/>
        <v>Không</v>
      </c>
      <c r="S529" s="22"/>
      <c r="T529" s="22"/>
      <c r="U529" s="17"/>
      <c r="V529" s="17"/>
    </row>
    <row r="530" spans="1:22" s="19" customFormat="1" ht="13.5">
      <c r="A530" s="17">
        <v>524</v>
      </c>
      <c r="B530" s="111"/>
      <c r="C530" s="112"/>
      <c r="D530" s="113"/>
      <c r="E530" s="114"/>
      <c r="F530" s="114"/>
      <c r="G530" s="115"/>
      <c r="H530" s="21"/>
      <c r="I530" s="21"/>
      <c r="J530" s="21"/>
      <c r="K530" s="21"/>
      <c r="L530" s="21"/>
      <c r="M530" s="21"/>
      <c r="N530" s="21"/>
      <c r="O530" s="21"/>
      <c r="P530" s="18"/>
      <c r="Q530" s="69">
        <f t="shared" si="19"/>
        <v>0</v>
      </c>
      <c r="R530" s="22" t="str">
        <f t="shared" si="18"/>
        <v>Không</v>
      </c>
      <c r="S530" s="22"/>
      <c r="T530" s="22"/>
      <c r="U530" s="17"/>
      <c r="V530" s="17"/>
    </row>
    <row r="531" spans="1:22" s="19" customFormat="1" ht="13.5">
      <c r="A531" s="17">
        <v>525</v>
      </c>
      <c r="B531" s="111"/>
      <c r="C531" s="112"/>
      <c r="D531" s="113"/>
      <c r="E531" s="114"/>
      <c r="F531" s="114"/>
      <c r="G531" s="115"/>
      <c r="H531" s="21"/>
      <c r="I531" s="21"/>
      <c r="J531" s="21"/>
      <c r="K531" s="21"/>
      <c r="L531" s="21"/>
      <c r="M531" s="21"/>
      <c r="N531" s="21"/>
      <c r="O531" s="21"/>
      <c r="P531" s="18"/>
      <c r="Q531" s="69">
        <f t="shared" si="19"/>
        <v>0</v>
      </c>
      <c r="R531" s="22" t="str">
        <f t="shared" si="18"/>
        <v>Không</v>
      </c>
      <c r="S531" s="22"/>
      <c r="T531" s="22"/>
      <c r="U531" s="17"/>
      <c r="V531" s="17"/>
    </row>
    <row r="532" spans="1:22" s="19" customFormat="1" ht="13.5">
      <c r="A532" s="17">
        <v>526</v>
      </c>
      <c r="B532" s="111"/>
      <c r="C532" s="112"/>
      <c r="D532" s="113"/>
      <c r="E532" s="114"/>
      <c r="F532" s="114"/>
      <c r="G532" s="115"/>
      <c r="H532" s="21"/>
      <c r="I532" s="21"/>
      <c r="J532" s="21"/>
      <c r="K532" s="21"/>
      <c r="L532" s="21"/>
      <c r="M532" s="21"/>
      <c r="N532" s="21"/>
      <c r="O532" s="21"/>
      <c r="P532" s="18"/>
      <c r="Q532" s="69">
        <f t="shared" si="19"/>
        <v>0</v>
      </c>
      <c r="R532" s="22" t="str">
        <f t="shared" si="18"/>
        <v>Không</v>
      </c>
      <c r="S532" s="22"/>
      <c r="T532" s="22"/>
      <c r="U532" s="17"/>
      <c r="V532" s="17"/>
    </row>
    <row r="533" spans="1:22" s="19" customFormat="1" ht="13.5">
      <c r="A533" s="17">
        <v>527</v>
      </c>
      <c r="B533" s="111"/>
      <c r="C533" s="112"/>
      <c r="D533" s="113"/>
      <c r="E533" s="114"/>
      <c r="F533" s="114"/>
      <c r="G533" s="115"/>
      <c r="H533" s="21"/>
      <c r="I533" s="21"/>
      <c r="J533" s="21"/>
      <c r="K533" s="21"/>
      <c r="L533" s="21"/>
      <c r="M533" s="21"/>
      <c r="N533" s="21"/>
      <c r="O533" s="21"/>
      <c r="P533" s="18"/>
      <c r="Q533" s="69">
        <f t="shared" si="19"/>
        <v>0</v>
      </c>
      <c r="R533" s="22" t="str">
        <f t="shared" si="18"/>
        <v>Không</v>
      </c>
      <c r="S533" s="22"/>
      <c r="T533" s="22"/>
      <c r="U533" s="17"/>
      <c r="V533" s="17"/>
    </row>
    <row r="534" spans="1:22" s="19" customFormat="1" ht="13.5">
      <c r="A534" s="17">
        <v>528</v>
      </c>
      <c r="B534" s="111"/>
      <c r="C534" s="112"/>
      <c r="D534" s="113"/>
      <c r="E534" s="114"/>
      <c r="F534" s="114"/>
      <c r="G534" s="115"/>
      <c r="H534" s="21"/>
      <c r="I534" s="21"/>
      <c r="J534" s="21"/>
      <c r="K534" s="21"/>
      <c r="L534" s="21"/>
      <c r="M534" s="21"/>
      <c r="N534" s="21"/>
      <c r="O534" s="21"/>
      <c r="P534" s="18"/>
      <c r="Q534" s="69">
        <f t="shared" si="19"/>
        <v>0</v>
      </c>
      <c r="R534" s="22" t="str">
        <f t="shared" si="18"/>
        <v>Không</v>
      </c>
      <c r="S534" s="22"/>
      <c r="T534" s="22"/>
      <c r="U534" s="17"/>
      <c r="V534" s="17"/>
    </row>
    <row r="535" spans="1:22" s="19" customFormat="1" ht="13.5">
      <c r="A535" s="17">
        <v>529</v>
      </c>
      <c r="B535" s="111"/>
      <c r="C535" s="112"/>
      <c r="D535" s="113"/>
      <c r="E535" s="114"/>
      <c r="F535" s="114"/>
      <c r="G535" s="115"/>
      <c r="H535" s="21"/>
      <c r="I535" s="21"/>
      <c r="J535" s="21"/>
      <c r="K535" s="21"/>
      <c r="L535" s="21"/>
      <c r="M535" s="21"/>
      <c r="N535" s="21"/>
      <c r="O535" s="21"/>
      <c r="P535" s="18"/>
      <c r="Q535" s="69">
        <f t="shared" si="19"/>
        <v>0</v>
      </c>
      <c r="R535" s="22" t="str">
        <f t="shared" si="18"/>
        <v>Không</v>
      </c>
      <c r="S535" s="22"/>
      <c r="T535" s="22"/>
      <c r="U535" s="17"/>
      <c r="V535" s="17"/>
    </row>
    <row r="536" spans="1:22" s="19" customFormat="1" ht="13.5">
      <c r="A536" s="17">
        <v>530</v>
      </c>
      <c r="B536" s="111"/>
      <c r="C536" s="112"/>
      <c r="D536" s="113"/>
      <c r="E536" s="114"/>
      <c r="F536" s="114"/>
      <c r="G536" s="115"/>
      <c r="H536" s="21"/>
      <c r="I536" s="21"/>
      <c r="J536" s="21"/>
      <c r="K536" s="21"/>
      <c r="L536" s="21"/>
      <c r="M536" s="21"/>
      <c r="N536" s="21"/>
      <c r="O536" s="21"/>
      <c r="P536" s="18"/>
      <c r="Q536" s="69">
        <f t="shared" si="19"/>
        <v>0</v>
      </c>
      <c r="R536" s="22" t="str">
        <f t="shared" si="18"/>
        <v>Không</v>
      </c>
      <c r="S536" s="22"/>
      <c r="T536" s="22"/>
      <c r="U536" s="17"/>
      <c r="V536" s="17"/>
    </row>
    <row r="537" spans="1:22" s="19" customFormat="1" ht="13.5">
      <c r="A537" s="17">
        <v>531</v>
      </c>
      <c r="B537" s="111"/>
      <c r="C537" s="112"/>
      <c r="D537" s="113"/>
      <c r="E537" s="114"/>
      <c r="F537" s="114"/>
      <c r="G537" s="115"/>
      <c r="H537" s="21"/>
      <c r="I537" s="21"/>
      <c r="J537" s="21"/>
      <c r="K537" s="21"/>
      <c r="L537" s="21"/>
      <c r="M537" s="21"/>
      <c r="N537" s="21"/>
      <c r="O537" s="21"/>
      <c r="P537" s="18"/>
      <c r="Q537" s="69">
        <f t="shared" si="19"/>
        <v>0</v>
      </c>
      <c r="R537" s="22" t="str">
        <f t="shared" si="18"/>
        <v>Không</v>
      </c>
      <c r="S537" s="22"/>
      <c r="T537" s="22"/>
      <c r="U537" s="17"/>
      <c r="V537" s="17"/>
    </row>
    <row r="538" spans="1:22" s="19" customFormat="1" ht="13.5">
      <c r="A538" s="17">
        <v>532</v>
      </c>
      <c r="B538" s="111"/>
      <c r="C538" s="112"/>
      <c r="D538" s="113"/>
      <c r="E538" s="114"/>
      <c r="F538" s="114"/>
      <c r="G538" s="115"/>
      <c r="H538" s="21"/>
      <c r="I538" s="21"/>
      <c r="J538" s="21"/>
      <c r="K538" s="21"/>
      <c r="L538" s="21"/>
      <c r="M538" s="21"/>
      <c r="N538" s="21"/>
      <c r="O538" s="21"/>
      <c r="P538" s="18"/>
      <c r="Q538" s="69">
        <f t="shared" si="19"/>
        <v>0</v>
      </c>
      <c r="R538" s="22" t="str">
        <f t="shared" si="18"/>
        <v>Không</v>
      </c>
      <c r="S538" s="22"/>
      <c r="T538" s="22"/>
      <c r="U538" s="17"/>
      <c r="V538" s="17"/>
    </row>
    <row r="539" spans="1:22" s="19" customFormat="1" ht="13.5">
      <c r="A539" s="17">
        <v>533</v>
      </c>
      <c r="B539" s="111"/>
      <c r="C539" s="112"/>
      <c r="D539" s="113"/>
      <c r="E539" s="114"/>
      <c r="F539" s="114"/>
      <c r="G539" s="115"/>
      <c r="H539" s="21"/>
      <c r="I539" s="21"/>
      <c r="J539" s="21"/>
      <c r="K539" s="21"/>
      <c r="L539" s="21"/>
      <c r="M539" s="21"/>
      <c r="N539" s="21"/>
      <c r="O539" s="21"/>
      <c r="P539" s="18"/>
      <c r="Q539" s="69">
        <f t="shared" si="19"/>
        <v>0</v>
      </c>
      <c r="R539" s="22" t="str">
        <f t="shared" si="18"/>
        <v>Không</v>
      </c>
      <c r="S539" s="22"/>
      <c r="T539" s="22"/>
      <c r="U539" s="17"/>
      <c r="V539" s="17"/>
    </row>
    <row r="540" spans="1:22" s="19" customFormat="1" ht="13.5">
      <c r="A540" s="17">
        <v>534</v>
      </c>
      <c r="B540" s="111"/>
      <c r="C540" s="112"/>
      <c r="D540" s="113"/>
      <c r="E540" s="114"/>
      <c r="F540" s="114"/>
      <c r="G540" s="115"/>
      <c r="H540" s="21"/>
      <c r="I540" s="21"/>
      <c r="J540" s="21"/>
      <c r="K540" s="21"/>
      <c r="L540" s="21"/>
      <c r="M540" s="21"/>
      <c r="N540" s="21"/>
      <c r="O540" s="21"/>
      <c r="P540" s="18"/>
      <c r="Q540" s="69">
        <f t="shared" si="19"/>
        <v>0</v>
      </c>
      <c r="R540" s="22" t="str">
        <f t="shared" si="18"/>
        <v>Không</v>
      </c>
      <c r="S540" s="22"/>
      <c r="T540" s="22"/>
      <c r="U540" s="17"/>
      <c r="V540" s="17"/>
    </row>
    <row r="541" spans="1:22" s="19" customFormat="1" ht="13.5">
      <c r="A541" s="17">
        <v>535</v>
      </c>
      <c r="B541" s="111"/>
      <c r="C541" s="112"/>
      <c r="D541" s="113"/>
      <c r="E541" s="114"/>
      <c r="F541" s="114"/>
      <c r="G541" s="115"/>
      <c r="H541" s="21"/>
      <c r="I541" s="21"/>
      <c r="J541" s="21"/>
      <c r="K541" s="21"/>
      <c r="L541" s="21"/>
      <c r="M541" s="21"/>
      <c r="N541" s="21"/>
      <c r="O541" s="21"/>
      <c r="P541" s="18"/>
      <c r="Q541" s="69">
        <f t="shared" si="19"/>
        <v>0</v>
      </c>
      <c r="R541" s="22" t="str">
        <f t="shared" si="18"/>
        <v>Không</v>
      </c>
      <c r="S541" s="22"/>
      <c r="T541" s="22"/>
      <c r="U541" s="17"/>
      <c r="V541" s="17"/>
    </row>
    <row r="542" spans="1:22" s="19" customFormat="1" ht="13.5">
      <c r="A542" s="17">
        <v>536</v>
      </c>
      <c r="B542" s="111"/>
      <c r="C542" s="112"/>
      <c r="D542" s="113"/>
      <c r="E542" s="114"/>
      <c r="F542" s="114"/>
      <c r="G542" s="115"/>
      <c r="H542" s="21"/>
      <c r="I542" s="21"/>
      <c r="J542" s="21"/>
      <c r="K542" s="21"/>
      <c r="L542" s="21"/>
      <c r="M542" s="21"/>
      <c r="N542" s="21"/>
      <c r="O542" s="21"/>
      <c r="P542" s="18"/>
      <c r="Q542" s="69">
        <f t="shared" si="19"/>
        <v>0</v>
      </c>
      <c r="R542" s="22" t="str">
        <f t="shared" si="18"/>
        <v>Không</v>
      </c>
      <c r="S542" s="22"/>
      <c r="T542" s="22"/>
      <c r="U542" s="17"/>
      <c r="V542" s="17"/>
    </row>
    <row r="543" spans="1:22" s="19" customFormat="1" ht="13.5">
      <c r="A543" s="17">
        <v>537</v>
      </c>
      <c r="B543" s="111"/>
      <c r="C543" s="112"/>
      <c r="D543" s="113"/>
      <c r="E543" s="114"/>
      <c r="F543" s="114"/>
      <c r="G543" s="115"/>
      <c r="H543" s="21"/>
      <c r="I543" s="21"/>
      <c r="J543" s="21"/>
      <c r="K543" s="21"/>
      <c r="L543" s="21"/>
      <c r="M543" s="21"/>
      <c r="N543" s="21"/>
      <c r="O543" s="21"/>
      <c r="P543" s="18"/>
      <c r="Q543" s="69">
        <f t="shared" si="19"/>
        <v>0</v>
      </c>
      <c r="R543" s="22" t="str">
        <f t="shared" si="18"/>
        <v>Không</v>
      </c>
      <c r="S543" s="22"/>
      <c r="T543" s="22"/>
      <c r="U543" s="17"/>
      <c r="V543" s="17"/>
    </row>
    <row r="544" spans="1:22" s="19" customFormat="1" ht="13.5">
      <c r="A544" s="17">
        <v>538</v>
      </c>
      <c r="B544" s="111"/>
      <c r="C544" s="112"/>
      <c r="D544" s="113"/>
      <c r="E544" s="114"/>
      <c r="F544" s="114"/>
      <c r="G544" s="115"/>
      <c r="H544" s="21"/>
      <c r="I544" s="21"/>
      <c r="J544" s="21"/>
      <c r="K544" s="21"/>
      <c r="L544" s="21"/>
      <c r="M544" s="21"/>
      <c r="N544" s="21"/>
      <c r="O544" s="21"/>
      <c r="P544" s="18"/>
      <c r="Q544" s="69">
        <f t="shared" si="19"/>
        <v>0</v>
      </c>
      <c r="R544" s="22" t="str">
        <f t="shared" si="18"/>
        <v>Không</v>
      </c>
      <c r="S544" s="22"/>
      <c r="T544" s="22"/>
      <c r="U544" s="17"/>
      <c r="V544" s="17"/>
    </row>
    <row r="545" spans="1:22" s="19" customFormat="1" ht="13.5">
      <c r="A545" s="17">
        <v>539</v>
      </c>
      <c r="B545" s="111"/>
      <c r="C545" s="112"/>
      <c r="D545" s="113"/>
      <c r="E545" s="114"/>
      <c r="F545" s="114"/>
      <c r="G545" s="115"/>
      <c r="H545" s="21"/>
      <c r="I545" s="21"/>
      <c r="J545" s="21"/>
      <c r="K545" s="21"/>
      <c r="L545" s="21"/>
      <c r="M545" s="21"/>
      <c r="N545" s="21"/>
      <c r="O545" s="21"/>
      <c r="P545" s="18"/>
      <c r="Q545" s="69">
        <f t="shared" si="19"/>
        <v>0</v>
      </c>
      <c r="R545" s="22" t="str">
        <f t="shared" si="18"/>
        <v>Không</v>
      </c>
      <c r="S545" s="22"/>
      <c r="T545" s="22"/>
      <c r="U545" s="17"/>
      <c r="V545" s="17"/>
    </row>
    <row r="546" spans="1:22" s="19" customFormat="1" ht="13.5">
      <c r="A546" s="17">
        <v>540</v>
      </c>
      <c r="B546" s="111"/>
      <c r="C546" s="112"/>
      <c r="D546" s="113"/>
      <c r="E546" s="114"/>
      <c r="F546" s="114"/>
      <c r="G546" s="115"/>
      <c r="H546" s="21"/>
      <c r="I546" s="21"/>
      <c r="J546" s="21"/>
      <c r="K546" s="21"/>
      <c r="L546" s="21"/>
      <c r="M546" s="21"/>
      <c r="N546" s="21"/>
      <c r="O546" s="21"/>
      <c r="P546" s="18"/>
      <c r="Q546" s="69">
        <f t="shared" si="19"/>
        <v>0</v>
      </c>
      <c r="R546" s="22" t="str">
        <f t="shared" si="18"/>
        <v>Không</v>
      </c>
      <c r="S546" s="22"/>
      <c r="T546" s="22"/>
      <c r="U546" s="17"/>
      <c r="V546" s="17"/>
    </row>
    <row r="547" spans="1:22" s="19" customFormat="1" ht="13.5">
      <c r="A547" s="17">
        <v>541</v>
      </c>
      <c r="B547" s="111"/>
      <c r="C547" s="112"/>
      <c r="D547" s="113"/>
      <c r="E547" s="114"/>
      <c r="F547" s="114"/>
      <c r="G547" s="115"/>
      <c r="H547" s="21"/>
      <c r="I547" s="21"/>
      <c r="J547" s="21"/>
      <c r="K547" s="21"/>
      <c r="L547" s="21"/>
      <c r="M547" s="21"/>
      <c r="N547" s="21"/>
      <c r="O547" s="21"/>
      <c r="P547" s="18"/>
      <c r="Q547" s="69">
        <f t="shared" si="19"/>
        <v>0</v>
      </c>
      <c r="R547" s="22" t="str">
        <f t="shared" si="18"/>
        <v>Không</v>
      </c>
      <c r="S547" s="22"/>
      <c r="T547" s="22"/>
      <c r="U547" s="17"/>
      <c r="V547" s="17"/>
    </row>
    <row r="548" spans="1:22" s="19" customFormat="1" ht="13.5">
      <c r="A548" s="17">
        <v>542</v>
      </c>
      <c r="B548" s="111"/>
      <c r="C548" s="112"/>
      <c r="D548" s="113"/>
      <c r="E548" s="114"/>
      <c r="F548" s="114"/>
      <c r="G548" s="115"/>
      <c r="H548" s="21"/>
      <c r="I548" s="21"/>
      <c r="J548" s="21"/>
      <c r="K548" s="21"/>
      <c r="L548" s="21"/>
      <c r="M548" s="21"/>
      <c r="N548" s="21"/>
      <c r="O548" s="21"/>
      <c r="P548" s="18"/>
      <c r="Q548" s="69">
        <f t="shared" si="19"/>
        <v>0</v>
      </c>
      <c r="R548" s="22" t="str">
        <f t="shared" si="18"/>
        <v>Không</v>
      </c>
      <c r="S548" s="22"/>
      <c r="T548" s="22"/>
      <c r="U548" s="17"/>
      <c r="V548" s="17"/>
    </row>
    <row r="549" spans="1:22" s="19" customFormat="1" ht="13.5">
      <c r="A549" s="17">
        <v>543</v>
      </c>
      <c r="B549" s="111"/>
      <c r="C549" s="112"/>
      <c r="D549" s="113"/>
      <c r="E549" s="114"/>
      <c r="F549" s="114"/>
      <c r="G549" s="115"/>
      <c r="H549" s="21"/>
      <c r="I549" s="21"/>
      <c r="J549" s="21"/>
      <c r="K549" s="21"/>
      <c r="L549" s="21"/>
      <c r="M549" s="21"/>
      <c r="N549" s="21"/>
      <c r="O549" s="21"/>
      <c r="P549" s="18"/>
      <c r="Q549" s="69">
        <f t="shared" si="19"/>
        <v>0</v>
      </c>
      <c r="R549" s="22" t="str">
        <f t="shared" si="18"/>
        <v>Không</v>
      </c>
      <c r="S549" s="22"/>
      <c r="T549" s="22"/>
      <c r="U549" s="17"/>
      <c r="V549" s="17"/>
    </row>
    <row r="550" spans="1:22" s="19" customFormat="1" ht="13.5">
      <c r="A550" s="17">
        <v>544</v>
      </c>
      <c r="B550" s="111"/>
      <c r="C550" s="112"/>
      <c r="D550" s="113"/>
      <c r="E550" s="114"/>
      <c r="F550" s="114"/>
      <c r="G550" s="115"/>
      <c r="H550" s="21"/>
      <c r="I550" s="21"/>
      <c r="J550" s="21"/>
      <c r="K550" s="21"/>
      <c r="L550" s="21"/>
      <c r="M550" s="21"/>
      <c r="N550" s="21"/>
      <c r="O550" s="21"/>
      <c r="P550" s="18"/>
      <c r="Q550" s="69">
        <f t="shared" si="19"/>
        <v>0</v>
      </c>
      <c r="R550" s="22" t="str">
        <f t="shared" si="18"/>
        <v>Không</v>
      </c>
      <c r="S550" s="22"/>
      <c r="T550" s="22"/>
      <c r="U550" s="17"/>
      <c r="V550" s="17"/>
    </row>
    <row r="551" spans="1:22" s="19" customFormat="1" ht="13.5">
      <c r="A551" s="17">
        <v>545</v>
      </c>
      <c r="B551" s="111"/>
      <c r="C551" s="112"/>
      <c r="D551" s="113"/>
      <c r="E551" s="114"/>
      <c r="F551" s="114"/>
      <c r="G551" s="115"/>
      <c r="H551" s="21"/>
      <c r="I551" s="21"/>
      <c r="J551" s="21"/>
      <c r="K551" s="21"/>
      <c r="L551" s="21"/>
      <c r="M551" s="21"/>
      <c r="N551" s="21"/>
      <c r="O551" s="21"/>
      <c r="P551" s="18"/>
      <c r="Q551" s="69">
        <f t="shared" si="19"/>
        <v>0</v>
      </c>
      <c r="R551" s="22" t="str">
        <f t="shared" si="18"/>
        <v>Không</v>
      </c>
      <c r="S551" s="22"/>
      <c r="T551" s="22"/>
      <c r="U551" s="17"/>
      <c r="V551" s="17"/>
    </row>
    <row r="552" spans="1:22" s="19" customFormat="1" ht="13.5">
      <c r="A552" s="17">
        <v>546</v>
      </c>
      <c r="B552" s="111"/>
      <c r="C552" s="112"/>
      <c r="D552" s="113"/>
      <c r="E552" s="114"/>
      <c r="F552" s="114"/>
      <c r="G552" s="115"/>
      <c r="H552" s="21"/>
      <c r="I552" s="21"/>
      <c r="J552" s="21"/>
      <c r="K552" s="21"/>
      <c r="L552" s="21"/>
      <c r="M552" s="21"/>
      <c r="N552" s="21"/>
      <c r="O552" s="21"/>
      <c r="P552" s="18"/>
      <c r="Q552" s="69">
        <f t="shared" si="19"/>
        <v>0</v>
      </c>
      <c r="R552" s="22" t="str">
        <f t="shared" si="18"/>
        <v>Không</v>
      </c>
      <c r="S552" s="22"/>
      <c r="T552" s="22"/>
      <c r="U552" s="17"/>
      <c r="V552" s="17"/>
    </row>
    <row r="553" spans="1:22" s="19" customFormat="1" ht="13.5">
      <c r="A553" s="17">
        <v>547</v>
      </c>
      <c r="B553" s="111"/>
      <c r="C553" s="112"/>
      <c r="D553" s="113"/>
      <c r="E553" s="114"/>
      <c r="F553" s="114"/>
      <c r="G553" s="115"/>
      <c r="H553" s="21"/>
      <c r="I553" s="21"/>
      <c r="J553" s="21"/>
      <c r="K553" s="21"/>
      <c r="L553" s="21"/>
      <c r="M553" s="21"/>
      <c r="N553" s="21"/>
      <c r="O553" s="21"/>
      <c r="P553" s="18"/>
      <c r="Q553" s="69">
        <f t="shared" si="19"/>
        <v>0</v>
      </c>
      <c r="R553" s="22" t="str">
        <f t="shared" si="18"/>
        <v>Không</v>
      </c>
      <c r="S553" s="22"/>
      <c r="T553" s="22"/>
      <c r="U553" s="17"/>
      <c r="V553" s="17"/>
    </row>
    <row r="554" spans="1:22" s="19" customFormat="1" ht="13.5">
      <c r="A554" s="17">
        <v>548</v>
      </c>
      <c r="B554" s="111"/>
      <c r="C554" s="112"/>
      <c r="D554" s="113"/>
      <c r="E554" s="114"/>
      <c r="F554" s="114"/>
      <c r="G554" s="115"/>
      <c r="H554" s="21"/>
      <c r="I554" s="21"/>
      <c r="J554" s="21"/>
      <c r="K554" s="21"/>
      <c r="L554" s="21"/>
      <c r="M554" s="21"/>
      <c r="N554" s="21"/>
      <c r="O554" s="21"/>
      <c r="P554" s="18"/>
      <c r="Q554" s="69">
        <f t="shared" si="19"/>
        <v>0</v>
      </c>
      <c r="R554" s="22" t="str">
        <f t="shared" si="18"/>
        <v>Không</v>
      </c>
      <c r="S554" s="22"/>
      <c r="T554" s="22"/>
      <c r="U554" s="17"/>
      <c r="V554" s="17"/>
    </row>
    <row r="555" spans="1:22" s="19" customFormat="1" ht="13.5">
      <c r="A555" s="17">
        <v>549</v>
      </c>
      <c r="B555" s="111"/>
      <c r="C555" s="112"/>
      <c r="D555" s="113"/>
      <c r="E555" s="114"/>
      <c r="F555" s="114"/>
      <c r="G555" s="115"/>
      <c r="H555" s="21"/>
      <c r="I555" s="21"/>
      <c r="J555" s="21"/>
      <c r="K555" s="21"/>
      <c r="L555" s="21"/>
      <c r="M555" s="21"/>
      <c r="N555" s="21"/>
      <c r="O555" s="21"/>
      <c r="P555" s="18"/>
      <c r="Q555" s="69">
        <f t="shared" si="19"/>
        <v>0</v>
      </c>
      <c r="R555" s="22" t="str">
        <f t="shared" si="18"/>
        <v>Không</v>
      </c>
      <c r="S555" s="22"/>
      <c r="T555" s="22"/>
      <c r="U555" s="17"/>
      <c r="V555" s="17"/>
    </row>
    <row r="556" spans="1:22" s="19" customFormat="1" ht="13.5">
      <c r="A556" s="17">
        <v>550</v>
      </c>
      <c r="B556" s="111"/>
      <c r="C556" s="112"/>
      <c r="D556" s="113"/>
      <c r="E556" s="114"/>
      <c r="F556" s="114"/>
      <c r="G556" s="115"/>
      <c r="H556" s="21"/>
      <c r="I556" s="21"/>
      <c r="J556" s="21"/>
      <c r="K556" s="21"/>
      <c r="L556" s="21"/>
      <c r="M556" s="21"/>
      <c r="N556" s="21"/>
      <c r="O556" s="21"/>
      <c r="P556" s="18"/>
      <c r="Q556" s="69">
        <f t="shared" si="19"/>
        <v>0</v>
      </c>
      <c r="R556" s="22" t="str">
        <f t="shared" si="18"/>
        <v>Không</v>
      </c>
      <c r="S556" s="22"/>
      <c r="T556" s="22"/>
      <c r="U556" s="17"/>
      <c r="V556" s="17"/>
    </row>
    <row r="557" spans="1:22" s="19" customFormat="1" ht="13.5">
      <c r="A557" s="17">
        <v>551</v>
      </c>
      <c r="B557" s="111"/>
      <c r="C557" s="112"/>
      <c r="D557" s="113"/>
      <c r="E557" s="114"/>
      <c r="F557" s="114"/>
      <c r="G557" s="115"/>
      <c r="H557" s="21"/>
      <c r="I557" s="21"/>
      <c r="J557" s="21"/>
      <c r="K557" s="21"/>
      <c r="L557" s="21"/>
      <c r="M557" s="21"/>
      <c r="N557" s="21"/>
      <c r="O557" s="21"/>
      <c r="P557" s="18"/>
      <c r="Q557" s="69">
        <f t="shared" si="19"/>
        <v>0</v>
      </c>
      <c r="R557" s="22" t="str">
        <f t="shared" si="18"/>
        <v>Không</v>
      </c>
      <c r="S557" s="22"/>
      <c r="T557" s="22"/>
      <c r="U557" s="17"/>
      <c r="V557" s="17"/>
    </row>
    <row r="558" spans="1:22" s="19" customFormat="1" ht="13.5">
      <c r="A558" s="17">
        <v>552</v>
      </c>
      <c r="B558" s="111"/>
      <c r="C558" s="112"/>
      <c r="D558" s="113"/>
      <c r="E558" s="114"/>
      <c r="F558" s="114"/>
      <c r="G558" s="115"/>
      <c r="H558" s="21"/>
      <c r="I558" s="21"/>
      <c r="J558" s="21"/>
      <c r="K558" s="21"/>
      <c r="L558" s="21"/>
      <c r="M558" s="21"/>
      <c r="N558" s="21"/>
      <c r="O558" s="21"/>
      <c r="P558" s="18"/>
      <c r="Q558" s="69">
        <f t="shared" si="19"/>
        <v>0</v>
      </c>
      <c r="R558" s="22" t="str">
        <f t="shared" si="18"/>
        <v>Không</v>
      </c>
      <c r="S558" s="22"/>
      <c r="T558" s="22"/>
      <c r="U558" s="17"/>
      <c r="V558" s="17"/>
    </row>
    <row r="559" spans="1:22" s="19" customFormat="1" ht="13.5">
      <c r="A559" s="17">
        <v>553</v>
      </c>
      <c r="B559" s="111"/>
      <c r="C559" s="112"/>
      <c r="D559" s="113"/>
      <c r="E559" s="114"/>
      <c r="F559" s="114"/>
      <c r="G559" s="115"/>
      <c r="H559" s="21"/>
      <c r="I559" s="21"/>
      <c r="J559" s="21"/>
      <c r="K559" s="21"/>
      <c r="L559" s="21"/>
      <c r="M559" s="21"/>
      <c r="N559" s="21"/>
      <c r="O559" s="21"/>
      <c r="P559" s="18"/>
      <c r="Q559" s="69">
        <f t="shared" si="19"/>
        <v>0</v>
      </c>
      <c r="R559" s="22" t="str">
        <f t="shared" si="18"/>
        <v>Không</v>
      </c>
      <c r="S559" s="22"/>
      <c r="T559" s="22"/>
      <c r="U559" s="17"/>
      <c r="V559" s="17"/>
    </row>
    <row r="560" spans="1:22" s="19" customFormat="1" ht="13.5">
      <c r="A560" s="17">
        <v>554</v>
      </c>
      <c r="B560" s="111"/>
      <c r="C560" s="112"/>
      <c r="D560" s="113"/>
      <c r="E560" s="114"/>
      <c r="F560" s="114"/>
      <c r="G560" s="115"/>
      <c r="H560" s="21"/>
      <c r="I560" s="21"/>
      <c r="J560" s="21"/>
      <c r="K560" s="21"/>
      <c r="L560" s="21"/>
      <c r="M560" s="21"/>
      <c r="N560" s="21"/>
      <c r="O560" s="21"/>
      <c r="P560" s="18"/>
      <c r="Q560" s="69">
        <f t="shared" si="19"/>
        <v>0</v>
      </c>
      <c r="R560" s="22" t="str">
        <f t="shared" si="18"/>
        <v>Không</v>
      </c>
      <c r="S560" s="22"/>
      <c r="T560" s="22"/>
      <c r="U560" s="17"/>
      <c r="V560" s="17"/>
    </row>
    <row r="561" spans="1:22" s="19" customFormat="1" ht="13.5">
      <c r="A561" s="17">
        <v>555</v>
      </c>
      <c r="B561" s="111"/>
      <c r="C561" s="112"/>
      <c r="D561" s="113"/>
      <c r="E561" s="114"/>
      <c r="F561" s="114"/>
      <c r="G561" s="115"/>
      <c r="H561" s="21"/>
      <c r="I561" s="21"/>
      <c r="J561" s="21"/>
      <c r="K561" s="21"/>
      <c r="L561" s="21"/>
      <c r="M561" s="21"/>
      <c r="N561" s="21"/>
      <c r="O561" s="21"/>
      <c r="P561" s="18"/>
      <c r="Q561" s="69">
        <f t="shared" si="19"/>
        <v>0</v>
      </c>
      <c r="R561" s="22" t="str">
        <f t="shared" si="18"/>
        <v>Không</v>
      </c>
      <c r="S561" s="22"/>
      <c r="T561" s="22"/>
      <c r="U561" s="17"/>
      <c r="V561" s="17"/>
    </row>
    <row r="562" spans="1:22" s="19" customFormat="1" ht="13.5">
      <c r="A562" s="17">
        <v>556</v>
      </c>
      <c r="B562" s="111"/>
      <c r="C562" s="112"/>
      <c r="D562" s="113"/>
      <c r="E562" s="114"/>
      <c r="F562" s="114"/>
      <c r="G562" s="115"/>
      <c r="H562" s="21"/>
      <c r="I562" s="21"/>
      <c r="J562" s="21"/>
      <c r="K562" s="21"/>
      <c r="L562" s="21"/>
      <c r="M562" s="21"/>
      <c r="N562" s="21"/>
      <c r="O562" s="21"/>
      <c r="P562" s="18"/>
      <c r="Q562" s="69">
        <f t="shared" si="19"/>
        <v>0</v>
      </c>
      <c r="R562" s="22" t="str">
        <f t="shared" si="18"/>
        <v>Không</v>
      </c>
      <c r="S562" s="22"/>
      <c r="T562" s="22"/>
      <c r="U562" s="17"/>
      <c r="V562" s="17"/>
    </row>
    <row r="563" spans="1:22" s="19" customFormat="1" ht="13.5">
      <c r="A563" s="17">
        <v>557</v>
      </c>
      <c r="B563" s="111"/>
      <c r="C563" s="112"/>
      <c r="D563" s="113"/>
      <c r="E563" s="114"/>
      <c r="F563" s="114"/>
      <c r="G563" s="115"/>
      <c r="H563" s="21"/>
      <c r="I563" s="21"/>
      <c r="J563" s="21"/>
      <c r="K563" s="21"/>
      <c r="L563" s="21"/>
      <c r="M563" s="21"/>
      <c r="N563" s="21"/>
      <c r="O563" s="21"/>
      <c r="P563" s="18"/>
      <c r="Q563" s="69">
        <f t="shared" si="19"/>
        <v>0</v>
      </c>
      <c r="R563" s="22" t="str">
        <f t="shared" si="18"/>
        <v>Không</v>
      </c>
      <c r="S563" s="22"/>
      <c r="T563" s="22"/>
      <c r="U563" s="17"/>
      <c r="V563" s="17"/>
    </row>
    <row r="564" spans="1:22" s="19" customFormat="1" ht="13.5">
      <c r="A564" s="17">
        <v>558</v>
      </c>
      <c r="B564" s="111"/>
      <c r="C564" s="112"/>
      <c r="D564" s="113"/>
      <c r="E564" s="114"/>
      <c r="F564" s="114"/>
      <c r="G564" s="115"/>
      <c r="H564" s="21"/>
      <c r="I564" s="21"/>
      <c r="J564" s="21"/>
      <c r="K564" s="21"/>
      <c r="L564" s="21"/>
      <c r="M564" s="21"/>
      <c r="N564" s="21"/>
      <c r="O564" s="21"/>
      <c r="P564" s="18"/>
      <c r="Q564" s="69">
        <f t="shared" si="19"/>
        <v>0</v>
      </c>
      <c r="R564" s="22" t="str">
        <f t="shared" si="18"/>
        <v>Không</v>
      </c>
      <c r="S564" s="22"/>
      <c r="T564" s="22"/>
      <c r="U564" s="17"/>
      <c r="V564" s="17"/>
    </row>
    <row r="565" spans="1:22" s="19" customFormat="1" ht="13.5">
      <c r="A565" s="17">
        <v>559</v>
      </c>
      <c r="B565" s="111"/>
      <c r="C565" s="112"/>
      <c r="D565" s="113"/>
      <c r="E565" s="114"/>
      <c r="F565" s="114"/>
      <c r="G565" s="115"/>
      <c r="H565" s="21"/>
      <c r="I565" s="21"/>
      <c r="J565" s="21"/>
      <c r="K565" s="21"/>
      <c r="L565" s="21"/>
      <c r="M565" s="21"/>
      <c r="N565" s="21"/>
      <c r="O565" s="21"/>
      <c r="P565" s="18"/>
      <c r="Q565" s="69">
        <f t="shared" si="19"/>
        <v>0</v>
      </c>
      <c r="R565" s="22" t="str">
        <f t="shared" si="18"/>
        <v>Không</v>
      </c>
      <c r="S565" s="22"/>
      <c r="T565" s="22"/>
      <c r="U565" s="17"/>
      <c r="V565" s="17"/>
    </row>
    <row r="566" spans="1:22" s="19" customFormat="1" ht="13.5">
      <c r="A566" s="17">
        <v>560</v>
      </c>
      <c r="B566" s="111"/>
      <c r="C566" s="112"/>
      <c r="D566" s="113"/>
      <c r="E566" s="114"/>
      <c r="F566" s="114"/>
      <c r="G566" s="115"/>
      <c r="H566" s="21"/>
      <c r="I566" s="21"/>
      <c r="J566" s="21"/>
      <c r="K566" s="21"/>
      <c r="L566" s="21"/>
      <c r="M566" s="21"/>
      <c r="N566" s="21"/>
      <c r="O566" s="21"/>
      <c r="P566" s="18"/>
      <c r="Q566" s="69">
        <f t="shared" si="19"/>
        <v>0</v>
      </c>
      <c r="R566" s="22" t="str">
        <f t="shared" si="18"/>
        <v>Không</v>
      </c>
      <c r="S566" s="22"/>
      <c r="T566" s="22"/>
      <c r="U566" s="17"/>
      <c r="V566" s="17"/>
    </row>
    <row r="567" spans="1:22" s="19" customFormat="1" ht="13.5">
      <c r="A567" s="17">
        <v>561</v>
      </c>
      <c r="B567" s="111"/>
      <c r="C567" s="112"/>
      <c r="D567" s="113"/>
      <c r="E567" s="114"/>
      <c r="F567" s="114"/>
      <c r="G567" s="115"/>
      <c r="H567" s="21"/>
      <c r="I567" s="21"/>
      <c r="J567" s="21"/>
      <c r="K567" s="21"/>
      <c r="L567" s="21"/>
      <c r="M567" s="21"/>
      <c r="N567" s="21"/>
      <c r="O567" s="21"/>
      <c r="P567" s="18"/>
      <c r="Q567" s="69">
        <f t="shared" si="19"/>
        <v>0</v>
      </c>
      <c r="R567" s="22" t="str">
        <f t="shared" si="18"/>
        <v>Không</v>
      </c>
      <c r="S567" s="22"/>
      <c r="T567" s="22"/>
      <c r="U567" s="17"/>
      <c r="V567" s="17"/>
    </row>
    <row r="568" spans="1:22" s="19" customFormat="1" ht="13.5">
      <c r="A568" s="17">
        <v>562</v>
      </c>
      <c r="B568" s="111"/>
      <c r="C568" s="112"/>
      <c r="D568" s="113"/>
      <c r="E568" s="114"/>
      <c r="F568" s="114"/>
      <c r="G568" s="115"/>
      <c r="H568" s="21"/>
      <c r="I568" s="21"/>
      <c r="J568" s="21"/>
      <c r="K568" s="21"/>
      <c r="L568" s="21"/>
      <c r="M568" s="21"/>
      <c r="N568" s="21"/>
      <c r="O568" s="21"/>
      <c r="P568" s="18"/>
      <c r="Q568" s="69">
        <f t="shared" si="19"/>
        <v>0</v>
      </c>
      <c r="R568" s="22" t="str">
        <f t="shared" si="18"/>
        <v>Không</v>
      </c>
      <c r="S568" s="22"/>
      <c r="T568" s="22"/>
      <c r="U568" s="17"/>
      <c r="V568" s="17"/>
    </row>
    <row r="569" spans="1:22" s="19" customFormat="1" ht="13.5">
      <c r="A569" s="17">
        <v>563</v>
      </c>
      <c r="B569" s="111"/>
      <c r="C569" s="112"/>
      <c r="D569" s="113"/>
      <c r="E569" s="114"/>
      <c r="F569" s="114"/>
      <c r="G569" s="115"/>
      <c r="H569" s="21"/>
      <c r="I569" s="21"/>
      <c r="J569" s="21"/>
      <c r="K569" s="21"/>
      <c r="L569" s="21"/>
      <c r="M569" s="21"/>
      <c r="N569" s="21"/>
      <c r="O569" s="21"/>
      <c r="P569" s="18"/>
      <c r="Q569" s="69">
        <f t="shared" si="19"/>
        <v>0</v>
      </c>
      <c r="R569" s="22" t="str">
        <f t="shared" si="18"/>
        <v>Không</v>
      </c>
      <c r="S569" s="22"/>
      <c r="T569" s="22"/>
      <c r="U569" s="17"/>
      <c r="V569" s="17"/>
    </row>
    <row r="570" spans="1:22" s="19" customFormat="1" ht="13.5">
      <c r="A570" s="17">
        <v>564</v>
      </c>
      <c r="B570" s="111"/>
      <c r="C570" s="112"/>
      <c r="D570" s="113"/>
      <c r="E570" s="114"/>
      <c r="F570" s="114"/>
      <c r="G570" s="115"/>
      <c r="H570" s="21"/>
      <c r="I570" s="21"/>
      <c r="J570" s="21"/>
      <c r="K570" s="21"/>
      <c r="L570" s="21"/>
      <c r="M570" s="21"/>
      <c r="N570" s="21"/>
      <c r="O570" s="21"/>
      <c r="P570" s="18"/>
      <c r="Q570" s="69">
        <f t="shared" si="19"/>
        <v>0</v>
      </c>
      <c r="R570" s="22" t="str">
        <f t="shared" si="18"/>
        <v>Không</v>
      </c>
      <c r="S570" s="22"/>
      <c r="T570" s="22"/>
      <c r="U570" s="17"/>
      <c r="V570" s="17"/>
    </row>
    <row r="571" spans="1:22" s="19" customFormat="1" ht="13.5">
      <c r="A571" s="17">
        <v>565</v>
      </c>
      <c r="B571" s="111"/>
      <c r="C571" s="112"/>
      <c r="D571" s="113"/>
      <c r="E571" s="114"/>
      <c r="F571" s="114"/>
      <c r="G571" s="115"/>
      <c r="H571" s="21"/>
      <c r="I571" s="21"/>
      <c r="J571" s="21"/>
      <c r="K571" s="21"/>
      <c r="L571" s="21"/>
      <c r="M571" s="21"/>
      <c r="N571" s="21"/>
      <c r="O571" s="21"/>
      <c r="P571" s="18"/>
      <c r="Q571" s="69">
        <f t="shared" si="19"/>
        <v>0</v>
      </c>
      <c r="R571" s="22" t="str">
        <f t="shared" si="18"/>
        <v>Không</v>
      </c>
      <c r="S571" s="22"/>
      <c r="T571" s="22"/>
      <c r="U571" s="17"/>
      <c r="V571" s="17"/>
    </row>
    <row r="572" spans="1:22" s="19" customFormat="1" ht="13.5">
      <c r="A572" s="17">
        <v>566</v>
      </c>
      <c r="B572" s="111"/>
      <c r="C572" s="112"/>
      <c r="D572" s="113"/>
      <c r="E572" s="114"/>
      <c r="F572" s="114"/>
      <c r="G572" s="115"/>
      <c r="H572" s="21"/>
      <c r="I572" s="21"/>
      <c r="J572" s="21"/>
      <c r="K572" s="21"/>
      <c r="L572" s="21"/>
      <c r="M572" s="21"/>
      <c r="N572" s="21"/>
      <c r="O572" s="21"/>
      <c r="P572" s="18"/>
      <c r="Q572" s="69">
        <f t="shared" si="19"/>
        <v>0</v>
      </c>
      <c r="R572" s="22" t="str">
        <f t="shared" si="18"/>
        <v>Không</v>
      </c>
      <c r="S572" s="22"/>
      <c r="T572" s="22"/>
      <c r="U572" s="17"/>
      <c r="V572" s="17"/>
    </row>
    <row r="573" spans="1:22" s="19" customFormat="1" ht="13.5">
      <c r="A573" s="17">
        <v>567</v>
      </c>
      <c r="B573" s="111"/>
      <c r="C573" s="112"/>
      <c r="D573" s="113"/>
      <c r="E573" s="114"/>
      <c r="F573" s="114"/>
      <c r="G573" s="115"/>
      <c r="H573" s="21"/>
      <c r="I573" s="21"/>
      <c r="J573" s="21"/>
      <c r="K573" s="21"/>
      <c r="L573" s="21"/>
      <c r="M573" s="21"/>
      <c r="N573" s="21"/>
      <c r="O573" s="21"/>
      <c r="P573" s="18"/>
      <c r="Q573" s="69">
        <f t="shared" si="19"/>
        <v>0</v>
      </c>
      <c r="R573" s="22" t="str">
        <f t="shared" si="18"/>
        <v>Không</v>
      </c>
      <c r="S573" s="22"/>
      <c r="T573" s="22"/>
      <c r="U573" s="17"/>
      <c r="V573" s="17"/>
    </row>
    <row r="574" spans="1:22" s="19" customFormat="1" ht="13.5">
      <c r="A574" s="17">
        <v>568</v>
      </c>
      <c r="B574" s="111"/>
      <c r="C574" s="112"/>
      <c r="D574" s="113"/>
      <c r="E574" s="114"/>
      <c r="F574" s="114"/>
      <c r="G574" s="115"/>
      <c r="H574" s="21"/>
      <c r="I574" s="21"/>
      <c r="J574" s="21"/>
      <c r="K574" s="21"/>
      <c r="L574" s="21"/>
      <c r="M574" s="21"/>
      <c r="N574" s="21"/>
      <c r="O574" s="21"/>
      <c r="P574" s="18"/>
      <c r="Q574" s="69">
        <f t="shared" si="19"/>
        <v>0</v>
      </c>
      <c r="R574" s="22" t="str">
        <f t="shared" si="18"/>
        <v>Không</v>
      </c>
      <c r="S574" s="22"/>
      <c r="T574" s="22"/>
      <c r="U574" s="17"/>
      <c r="V574" s="17"/>
    </row>
    <row r="575" spans="1:22" s="19" customFormat="1" ht="13.5">
      <c r="A575" s="17">
        <v>569</v>
      </c>
      <c r="B575" s="111"/>
      <c r="C575" s="112"/>
      <c r="D575" s="113"/>
      <c r="E575" s="114"/>
      <c r="F575" s="114"/>
      <c r="G575" s="115"/>
      <c r="H575" s="21"/>
      <c r="I575" s="21"/>
      <c r="J575" s="21"/>
      <c r="K575" s="21"/>
      <c r="L575" s="21"/>
      <c r="M575" s="21"/>
      <c r="N575" s="21"/>
      <c r="O575" s="21"/>
      <c r="P575" s="18"/>
      <c r="Q575" s="69">
        <f t="shared" si="19"/>
        <v>0</v>
      </c>
      <c r="R575" s="22" t="str">
        <f t="shared" si="18"/>
        <v>Không</v>
      </c>
      <c r="S575" s="22"/>
      <c r="T575" s="22"/>
      <c r="U575" s="17"/>
      <c r="V575" s="17"/>
    </row>
    <row r="576" spans="1:22" s="19" customFormat="1" ht="13.5">
      <c r="A576" s="17">
        <v>570</v>
      </c>
      <c r="B576" s="111"/>
      <c r="C576" s="112"/>
      <c r="D576" s="113"/>
      <c r="E576" s="114"/>
      <c r="F576" s="114"/>
      <c r="G576" s="115"/>
      <c r="H576" s="21"/>
      <c r="I576" s="21"/>
      <c r="J576" s="21"/>
      <c r="K576" s="21"/>
      <c r="L576" s="21"/>
      <c r="M576" s="21"/>
      <c r="N576" s="21"/>
      <c r="O576" s="21"/>
      <c r="P576" s="18"/>
      <c r="Q576" s="69">
        <f t="shared" si="19"/>
        <v>0</v>
      </c>
      <c r="R576" s="22" t="str">
        <f t="shared" si="18"/>
        <v>Không</v>
      </c>
      <c r="S576" s="22"/>
      <c r="T576" s="22"/>
      <c r="U576" s="17"/>
      <c r="V576" s="17"/>
    </row>
    <row r="577" spans="1:22" s="19" customFormat="1" ht="13.5">
      <c r="A577" s="17">
        <v>571</v>
      </c>
      <c r="B577" s="111"/>
      <c r="C577" s="112"/>
      <c r="D577" s="113"/>
      <c r="E577" s="114"/>
      <c r="F577" s="114"/>
      <c r="G577" s="115"/>
      <c r="H577" s="21"/>
      <c r="I577" s="21"/>
      <c r="J577" s="21"/>
      <c r="K577" s="21"/>
      <c r="L577" s="21"/>
      <c r="M577" s="21"/>
      <c r="N577" s="21"/>
      <c r="O577" s="21"/>
      <c r="P577" s="18"/>
      <c r="Q577" s="69">
        <f t="shared" si="19"/>
        <v>0</v>
      </c>
      <c r="R577" s="22" t="str">
        <f t="shared" si="18"/>
        <v>Không</v>
      </c>
      <c r="S577" s="22"/>
      <c r="T577" s="22"/>
      <c r="U577" s="17"/>
      <c r="V577" s="17"/>
    </row>
    <row r="578" spans="1:22" s="19" customFormat="1" ht="13.5">
      <c r="A578" s="17">
        <v>572</v>
      </c>
      <c r="B578" s="111"/>
      <c r="C578" s="112"/>
      <c r="D578" s="113"/>
      <c r="E578" s="114"/>
      <c r="F578" s="114"/>
      <c r="G578" s="115"/>
      <c r="H578" s="21"/>
      <c r="I578" s="21"/>
      <c r="J578" s="21"/>
      <c r="K578" s="21"/>
      <c r="L578" s="21"/>
      <c r="M578" s="21"/>
      <c r="N578" s="21"/>
      <c r="O578" s="21"/>
      <c r="P578" s="18"/>
      <c r="Q578" s="69">
        <f t="shared" si="19"/>
        <v>0</v>
      </c>
      <c r="R578" s="22" t="str">
        <f t="shared" si="18"/>
        <v>Không</v>
      </c>
      <c r="S578" s="22"/>
      <c r="T578" s="22"/>
      <c r="U578" s="17"/>
      <c r="V578" s="17"/>
    </row>
    <row r="579" spans="1:22" s="19" customFormat="1" ht="13.5">
      <c r="A579" s="17">
        <v>573</v>
      </c>
      <c r="B579" s="111"/>
      <c r="C579" s="112"/>
      <c r="D579" s="113"/>
      <c r="E579" s="114"/>
      <c r="F579" s="114"/>
      <c r="G579" s="115"/>
      <c r="H579" s="21"/>
      <c r="I579" s="21"/>
      <c r="J579" s="21"/>
      <c r="K579" s="21"/>
      <c r="L579" s="21"/>
      <c r="M579" s="21"/>
      <c r="N579" s="21"/>
      <c r="O579" s="21"/>
      <c r="P579" s="18"/>
      <c r="Q579" s="69">
        <f t="shared" si="19"/>
        <v>0</v>
      </c>
      <c r="R579" s="22" t="str">
        <f t="shared" si="18"/>
        <v>Không</v>
      </c>
      <c r="S579" s="22"/>
      <c r="T579" s="22"/>
      <c r="U579" s="17"/>
      <c r="V579" s="17"/>
    </row>
    <row r="580" spans="1:22" s="19" customFormat="1" ht="13.5">
      <c r="A580" s="17">
        <v>574</v>
      </c>
      <c r="B580" s="111"/>
      <c r="C580" s="112"/>
      <c r="D580" s="113"/>
      <c r="E580" s="114"/>
      <c r="F580" s="114"/>
      <c r="G580" s="115"/>
      <c r="H580" s="21"/>
      <c r="I580" s="21"/>
      <c r="J580" s="21"/>
      <c r="K580" s="21"/>
      <c r="L580" s="21"/>
      <c r="M580" s="21"/>
      <c r="N580" s="21"/>
      <c r="O580" s="21"/>
      <c r="P580" s="18"/>
      <c r="Q580" s="69">
        <f t="shared" si="19"/>
        <v>0</v>
      </c>
      <c r="R580" s="22" t="str">
        <f t="shared" si="18"/>
        <v>Không</v>
      </c>
      <c r="S580" s="22"/>
      <c r="T580" s="22"/>
      <c r="U580" s="17"/>
      <c r="V580" s="17"/>
    </row>
    <row r="581" spans="1:22" s="19" customFormat="1" ht="13.5">
      <c r="A581" s="17">
        <v>575</v>
      </c>
      <c r="B581" s="111"/>
      <c r="C581" s="112"/>
      <c r="D581" s="113"/>
      <c r="E581" s="114"/>
      <c r="F581" s="114"/>
      <c r="G581" s="115"/>
      <c r="H581" s="21"/>
      <c r="I581" s="21"/>
      <c r="J581" s="21"/>
      <c r="K581" s="21"/>
      <c r="L581" s="21"/>
      <c r="M581" s="21"/>
      <c r="N581" s="21"/>
      <c r="O581" s="21"/>
      <c r="P581" s="18"/>
      <c r="Q581" s="69">
        <f t="shared" si="19"/>
        <v>0</v>
      </c>
      <c r="R581" s="22" t="str">
        <f t="shared" si="18"/>
        <v>Không</v>
      </c>
      <c r="S581" s="22"/>
      <c r="T581" s="22"/>
      <c r="U581" s="17"/>
      <c r="V581" s="17"/>
    </row>
    <row r="582" spans="1:22" s="19" customFormat="1" ht="13.5">
      <c r="A582" s="17">
        <v>576</v>
      </c>
      <c r="B582" s="111"/>
      <c r="C582" s="112"/>
      <c r="D582" s="113"/>
      <c r="E582" s="114"/>
      <c r="F582" s="114"/>
      <c r="G582" s="115"/>
      <c r="H582" s="21"/>
      <c r="I582" s="21"/>
      <c r="J582" s="21"/>
      <c r="K582" s="21"/>
      <c r="L582" s="21"/>
      <c r="M582" s="21"/>
      <c r="N582" s="21"/>
      <c r="O582" s="21"/>
      <c r="P582" s="18"/>
      <c r="Q582" s="69">
        <f t="shared" si="19"/>
        <v>0</v>
      </c>
      <c r="R582" s="22" t="str">
        <f t="shared" si="18"/>
        <v>Không</v>
      </c>
      <c r="S582" s="22"/>
      <c r="T582" s="22"/>
      <c r="U582" s="17"/>
      <c r="V582" s="17"/>
    </row>
    <row r="583" spans="1:22" s="19" customFormat="1" ht="13.5">
      <c r="A583" s="17">
        <v>577</v>
      </c>
      <c r="B583" s="111"/>
      <c r="C583" s="112"/>
      <c r="D583" s="113"/>
      <c r="E583" s="114"/>
      <c r="F583" s="114"/>
      <c r="G583" s="115"/>
      <c r="H583" s="21"/>
      <c r="I583" s="21"/>
      <c r="J583" s="21"/>
      <c r="K583" s="21"/>
      <c r="L583" s="21"/>
      <c r="M583" s="21"/>
      <c r="N583" s="21"/>
      <c r="O583" s="21"/>
      <c r="P583" s="18"/>
      <c r="Q583" s="69">
        <f t="shared" si="19"/>
        <v>0</v>
      </c>
      <c r="R583" s="22" t="str">
        <f t="shared" ref="R583:R646" si="20">VLOOKUP(Q583,$U:$V,2,0)</f>
        <v>Không</v>
      </c>
      <c r="S583" s="22"/>
      <c r="T583" s="22"/>
      <c r="U583" s="17"/>
      <c r="V583" s="17"/>
    </row>
    <row r="584" spans="1:22" s="19" customFormat="1" ht="13.5">
      <c r="A584" s="17">
        <v>578</v>
      </c>
      <c r="B584" s="111"/>
      <c r="C584" s="112"/>
      <c r="D584" s="113"/>
      <c r="E584" s="114"/>
      <c r="F584" s="114"/>
      <c r="G584" s="115"/>
      <c r="H584" s="21"/>
      <c r="I584" s="21"/>
      <c r="J584" s="21"/>
      <c r="K584" s="21"/>
      <c r="L584" s="21"/>
      <c r="M584" s="21"/>
      <c r="N584" s="21"/>
      <c r="O584" s="21"/>
      <c r="P584" s="18"/>
      <c r="Q584" s="69">
        <f t="shared" ref="Q584:Q647" si="21">IF(OR(ISNUMBER(P584)=FALSE,$Q$6&lt;&gt;100%,P584&lt;1),0,ROUND(SUMPRODUCT($H$6:$P$6,H584:P584),1))</f>
        <v>0</v>
      </c>
      <c r="R584" s="22" t="str">
        <f t="shared" si="20"/>
        <v>Không</v>
      </c>
      <c r="S584" s="22"/>
      <c r="T584" s="22"/>
      <c r="U584" s="17"/>
      <c r="V584" s="17"/>
    </row>
    <row r="585" spans="1:22" s="19" customFormat="1" ht="13.5">
      <c r="A585" s="17">
        <v>579</v>
      </c>
      <c r="B585" s="111"/>
      <c r="C585" s="112"/>
      <c r="D585" s="113"/>
      <c r="E585" s="114"/>
      <c r="F585" s="114"/>
      <c r="G585" s="115"/>
      <c r="H585" s="21"/>
      <c r="I585" s="21"/>
      <c r="J585" s="21"/>
      <c r="K585" s="21"/>
      <c r="L585" s="21"/>
      <c r="M585" s="21"/>
      <c r="N585" s="21"/>
      <c r="O585" s="21"/>
      <c r="P585" s="18"/>
      <c r="Q585" s="69">
        <f t="shared" si="21"/>
        <v>0</v>
      </c>
      <c r="R585" s="22" t="str">
        <f t="shared" si="20"/>
        <v>Không</v>
      </c>
      <c r="S585" s="22"/>
      <c r="T585" s="22"/>
      <c r="U585" s="17"/>
      <c r="V585" s="17"/>
    </row>
    <row r="586" spans="1:22" s="19" customFormat="1" ht="13.5">
      <c r="A586" s="17">
        <v>580</v>
      </c>
      <c r="B586" s="111"/>
      <c r="C586" s="112"/>
      <c r="D586" s="113"/>
      <c r="E586" s="114"/>
      <c r="F586" s="114"/>
      <c r="G586" s="115"/>
      <c r="H586" s="21"/>
      <c r="I586" s="21"/>
      <c r="J586" s="21"/>
      <c r="K586" s="21"/>
      <c r="L586" s="21"/>
      <c r="M586" s="21"/>
      <c r="N586" s="21"/>
      <c r="O586" s="21"/>
      <c r="P586" s="18"/>
      <c r="Q586" s="69">
        <f t="shared" si="21"/>
        <v>0</v>
      </c>
      <c r="R586" s="22" t="str">
        <f t="shared" si="20"/>
        <v>Không</v>
      </c>
      <c r="S586" s="22"/>
      <c r="T586" s="22"/>
      <c r="U586" s="17"/>
      <c r="V586" s="17"/>
    </row>
    <row r="587" spans="1:22" s="19" customFormat="1" ht="13.5">
      <c r="A587" s="17">
        <v>581</v>
      </c>
      <c r="B587" s="111"/>
      <c r="C587" s="112"/>
      <c r="D587" s="113"/>
      <c r="E587" s="114"/>
      <c r="F587" s="114"/>
      <c r="G587" s="115"/>
      <c r="H587" s="21"/>
      <c r="I587" s="21"/>
      <c r="J587" s="21"/>
      <c r="K587" s="21"/>
      <c r="L587" s="21"/>
      <c r="M587" s="21"/>
      <c r="N587" s="21"/>
      <c r="O587" s="21"/>
      <c r="P587" s="18"/>
      <c r="Q587" s="69">
        <f t="shared" si="21"/>
        <v>0</v>
      </c>
      <c r="R587" s="22" t="str">
        <f t="shared" si="20"/>
        <v>Không</v>
      </c>
      <c r="S587" s="22"/>
      <c r="T587" s="22"/>
      <c r="U587" s="17"/>
      <c r="V587" s="17"/>
    </row>
    <row r="588" spans="1:22" s="19" customFormat="1" ht="13.5">
      <c r="A588" s="17">
        <v>582</v>
      </c>
      <c r="B588" s="111"/>
      <c r="C588" s="112"/>
      <c r="D588" s="113"/>
      <c r="E588" s="114"/>
      <c r="F588" s="114"/>
      <c r="G588" s="115"/>
      <c r="H588" s="21"/>
      <c r="I588" s="21"/>
      <c r="J588" s="21"/>
      <c r="K588" s="21"/>
      <c r="L588" s="21"/>
      <c r="M588" s="21"/>
      <c r="N588" s="21"/>
      <c r="O588" s="21"/>
      <c r="P588" s="18"/>
      <c r="Q588" s="69">
        <f t="shared" si="21"/>
        <v>0</v>
      </c>
      <c r="R588" s="22" t="str">
        <f t="shared" si="20"/>
        <v>Không</v>
      </c>
      <c r="S588" s="22"/>
      <c r="T588" s="22"/>
      <c r="U588" s="17"/>
      <c r="V588" s="17"/>
    </row>
    <row r="589" spans="1:22" s="19" customFormat="1" ht="13.5">
      <c r="A589" s="17">
        <v>583</v>
      </c>
      <c r="B589" s="111"/>
      <c r="C589" s="112"/>
      <c r="D589" s="113"/>
      <c r="E589" s="114"/>
      <c r="F589" s="114"/>
      <c r="G589" s="115"/>
      <c r="H589" s="21"/>
      <c r="I589" s="21"/>
      <c r="J589" s="21"/>
      <c r="K589" s="21"/>
      <c r="L589" s="21"/>
      <c r="M589" s="21"/>
      <c r="N589" s="21"/>
      <c r="O589" s="21"/>
      <c r="P589" s="18"/>
      <c r="Q589" s="69">
        <f t="shared" si="21"/>
        <v>0</v>
      </c>
      <c r="R589" s="22" t="str">
        <f t="shared" si="20"/>
        <v>Không</v>
      </c>
      <c r="S589" s="22"/>
      <c r="T589" s="22"/>
      <c r="U589" s="17"/>
      <c r="V589" s="17"/>
    </row>
    <row r="590" spans="1:22" s="19" customFormat="1" ht="13.5">
      <c r="A590" s="17">
        <v>584</v>
      </c>
      <c r="B590" s="111"/>
      <c r="C590" s="112"/>
      <c r="D590" s="113"/>
      <c r="E590" s="114"/>
      <c r="F590" s="114"/>
      <c r="G590" s="115"/>
      <c r="H590" s="21"/>
      <c r="I590" s="21"/>
      <c r="J590" s="21"/>
      <c r="K590" s="21"/>
      <c r="L590" s="21"/>
      <c r="M590" s="21"/>
      <c r="N590" s="21"/>
      <c r="O590" s="21"/>
      <c r="P590" s="18"/>
      <c r="Q590" s="69">
        <f t="shared" si="21"/>
        <v>0</v>
      </c>
      <c r="R590" s="22" t="str">
        <f t="shared" si="20"/>
        <v>Không</v>
      </c>
      <c r="S590" s="22"/>
      <c r="T590" s="22"/>
      <c r="U590" s="17"/>
      <c r="V590" s="17"/>
    </row>
    <row r="591" spans="1:22" s="19" customFormat="1" ht="13.5">
      <c r="A591" s="17">
        <v>585</v>
      </c>
      <c r="B591" s="111"/>
      <c r="C591" s="112"/>
      <c r="D591" s="113"/>
      <c r="E591" s="114"/>
      <c r="F591" s="114"/>
      <c r="G591" s="115"/>
      <c r="H591" s="21"/>
      <c r="I591" s="21"/>
      <c r="J591" s="21"/>
      <c r="K591" s="21"/>
      <c r="L591" s="21"/>
      <c r="M591" s="21"/>
      <c r="N591" s="21"/>
      <c r="O591" s="21"/>
      <c r="P591" s="18"/>
      <c r="Q591" s="69">
        <f t="shared" si="21"/>
        <v>0</v>
      </c>
      <c r="R591" s="22" t="str">
        <f t="shared" si="20"/>
        <v>Không</v>
      </c>
      <c r="S591" s="22"/>
      <c r="T591" s="22"/>
      <c r="U591" s="17"/>
      <c r="V591" s="17"/>
    </row>
    <row r="592" spans="1:22" s="19" customFormat="1" ht="13.5">
      <c r="A592" s="17">
        <v>586</v>
      </c>
      <c r="B592" s="111"/>
      <c r="C592" s="112"/>
      <c r="D592" s="113"/>
      <c r="E592" s="114"/>
      <c r="F592" s="114"/>
      <c r="G592" s="115"/>
      <c r="H592" s="21"/>
      <c r="I592" s="21"/>
      <c r="J592" s="21"/>
      <c r="K592" s="21"/>
      <c r="L592" s="21"/>
      <c r="M592" s="21"/>
      <c r="N592" s="21"/>
      <c r="O592" s="21"/>
      <c r="P592" s="18"/>
      <c r="Q592" s="69">
        <f t="shared" si="21"/>
        <v>0</v>
      </c>
      <c r="R592" s="22" t="str">
        <f t="shared" si="20"/>
        <v>Không</v>
      </c>
      <c r="S592" s="22"/>
      <c r="T592" s="22"/>
      <c r="U592" s="17"/>
      <c r="V592" s="17"/>
    </row>
    <row r="593" spans="1:22" s="19" customFormat="1" ht="13.5">
      <c r="A593" s="17">
        <v>587</v>
      </c>
      <c r="B593" s="111"/>
      <c r="C593" s="112"/>
      <c r="D593" s="113"/>
      <c r="E593" s="114"/>
      <c r="F593" s="114"/>
      <c r="G593" s="115"/>
      <c r="H593" s="21"/>
      <c r="I593" s="21"/>
      <c r="J593" s="21"/>
      <c r="K593" s="21"/>
      <c r="L593" s="21"/>
      <c r="M593" s="21"/>
      <c r="N593" s="21"/>
      <c r="O593" s="21"/>
      <c r="P593" s="18"/>
      <c r="Q593" s="69">
        <f t="shared" si="21"/>
        <v>0</v>
      </c>
      <c r="R593" s="22" t="str">
        <f t="shared" si="20"/>
        <v>Không</v>
      </c>
      <c r="S593" s="22"/>
      <c r="T593" s="22"/>
      <c r="U593" s="17"/>
      <c r="V593" s="17"/>
    </row>
    <row r="594" spans="1:22" s="19" customFormat="1" ht="13.5">
      <c r="A594" s="17">
        <v>588</v>
      </c>
      <c r="B594" s="111"/>
      <c r="C594" s="112"/>
      <c r="D594" s="113"/>
      <c r="E594" s="114"/>
      <c r="F594" s="114"/>
      <c r="G594" s="115"/>
      <c r="H594" s="21"/>
      <c r="I594" s="21"/>
      <c r="J594" s="21"/>
      <c r="K594" s="21"/>
      <c r="L594" s="21"/>
      <c r="M594" s="21"/>
      <c r="N594" s="21"/>
      <c r="O594" s="21"/>
      <c r="P594" s="18"/>
      <c r="Q594" s="69">
        <f t="shared" si="21"/>
        <v>0</v>
      </c>
      <c r="R594" s="22" t="str">
        <f t="shared" si="20"/>
        <v>Không</v>
      </c>
      <c r="S594" s="22"/>
      <c r="T594" s="22"/>
      <c r="U594" s="17"/>
      <c r="V594" s="17"/>
    </row>
    <row r="595" spans="1:22" s="19" customFormat="1" ht="13.5">
      <c r="A595" s="17">
        <v>589</v>
      </c>
      <c r="B595" s="111"/>
      <c r="C595" s="112"/>
      <c r="D595" s="113"/>
      <c r="E595" s="114"/>
      <c r="F595" s="114"/>
      <c r="G595" s="115"/>
      <c r="H595" s="21"/>
      <c r="I595" s="21"/>
      <c r="J595" s="21"/>
      <c r="K595" s="21"/>
      <c r="L595" s="21"/>
      <c r="M595" s="21"/>
      <c r="N595" s="21"/>
      <c r="O595" s="21"/>
      <c r="P595" s="18"/>
      <c r="Q595" s="69">
        <f t="shared" si="21"/>
        <v>0</v>
      </c>
      <c r="R595" s="22" t="str">
        <f t="shared" si="20"/>
        <v>Không</v>
      </c>
      <c r="S595" s="22"/>
      <c r="T595" s="22"/>
      <c r="U595" s="17"/>
      <c r="V595" s="17"/>
    </row>
    <row r="596" spans="1:22" s="19" customFormat="1" ht="13.5">
      <c r="A596" s="17">
        <v>590</v>
      </c>
      <c r="B596" s="111"/>
      <c r="C596" s="112"/>
      <c r="D596" s="113"/>
      <c r="E596" s="114"/>
      <c r="F596" s="114"/>
      <c r="G596" s="115"/>
      <c r="H596" s="21"/>
      <c r="I596" s="21"/>
      <c r="J596" s="21"/>
      <c r="K596" s="21"/>
      <c r="L596" s="21"/>
      <c r="M596" s="21"/>
      <c r="N596" s="21"/>
      <c r="O596" s="21"/>
      <c r="P596" s="18"/>
      <c r="Q596" s="69">
        <f t="shared" si="21"/>
        <v>0</v>
      </c>
      <c r="R596" s="22" t="str">
        <f t="shared" si="20"/>
        <v>Không</v>
      </c>
      <c r="S596" s="22"/>
      <c r="T596" s="22"/>
      <c r="U596" s="17"/>
      <c r="V596" s="17"/>
    </row>
    <row r="597" spans="1:22" s="19" customFormat="1" ht="13.5">
      <c r="A597" s="17">
        <v>591</v>
      </c>
      <c r="B597" s="111"/>
      <c r="C597" s="112"/>
      <c r="D597" s="113"/>
      <c r="E597" s="114"/>
      <c r="F597" s="114"/>
      <c r="G597" s="115"/>
      <c r="H597" s="21"/>
      <c r="I597" s="21"/>
      <c r="J597" s="21"/>
      <c r="K597" s="21"/>
      <c r="L597" s="21"/>
      <c r="M597" s="21"/>
      <c r="N597" s="21"/>
      <c r="O597" s="21"/>
      <c r="P597" s="18"/>
      <c r="Q597" s="69">
        <f t="shared" si="21"/>
        <v>0</v>
      </c>
      <c r="R597" s="22" t="str">
        <f t="shared" si="20"/>
        <v>Không</v>
      </c>
      <c r="S597" s="22"/>
      <c r="T597" s="22"/>
      <c r="U597" s="17"/>
      <c r="V597" s="17"/>
    </row>
    <row r="598" spans="1:22" s="19" customFormat="1" ht="13.5">
      <c r="A598" s="17">
        <v>592</v>
      </c>
      <c r="B598" s="111"/>
      <c r="C598" s="112"/>
      <c r="D598" s="113"/>
      <c r="E598" s="114"/>
      <c r="F598" s="114"/>
      <c r="G598" s="115"/>
      <c r="H598" s="21"/>
      <c r="I598" s="21"/>
      <c r="J598" s="21"/>
      <c r="K598" s="21"/>
      <c r="L598" s="21"/>
      <c r="M598" s="21"/>
      <c r="N598" s="21"/>
      <c r="O598" s="21"/>
      <c r="P598" s="18"/>
      <c r="Q598" s="69">
        <f t="shared" si="21"/>
        <v>0</v>
      </c>
      <c r="R598" s="22" t="str">
        <f t="shared" si="20"/>
        <v>Không</v>
      </c>
      <c r="S598" s="22"/>
      <c r="T598" s="22"/>
      <c r="U598" s="17"/>
      <c r="V598" s="17"/>
    </row>
    <row r="599" spans="1:22" s="19" customFormat="1" ht="13.5">
      <c r="A599" s="17">
        <v>593</v>
      </c>
      <c r="B599" s="111"/>
      <c r="C599" s="112"/>
      <c r="D599" s="113"/>
      <c r="E599" s="114"/>
      <c r="F599" s="114"/>
      <c r="G599" s="115"/>
      <c r="H599" s="21"/>
      <c r="I599" s="21"/>
      <c r="J599" s="21"/>
      <c r="K599" s="21"/>
      <c r="L599" s="21"/>
      <c r="M599" s="21"/>
      <c r="N599" s="21"/>
      <c r="O599" s="21"/>
      <c r="P599" s="18"/>
      <c r="Q599" s="69">
        <f t="shared" si="21"/>
        <v>0</v>
      </c>
      <c r="R599" s="22" t="str">
        <f t="shared" si="20"/>
        <v>Không</v>
      </c>
      <c r="S599" s="22"/>
      <c r="T599" s="22"/>
      <c r="U599" s="17"/>
      <c r="V599" s="17"/>
    </row>
    <row r="600" spans="1:22" s="19" customFormat="1" ht="13.5">
      <c r="A600" s="17">
        <v>594</v>
      </c>
      <c r="B600" s="111"/>
      <c r="C600" s="112"/>
      <c r="D600" s="113"/>
      <c r="E600" s="114"/>
      <c r="F600" s="114"/>
      <c r="G600" s="115"/>
      <c r="H600" s="21"/>
      <c r="I600" s="21"/>
      <c r="J600" s="21"/>
      <c r="K600" s="21"/>
      <c r="L600" s="21"/>
      <c r="M600" s="21"/>
      <c r="N600" s="21"/>
      <c r="O600" s="21"/>
      <c r="P600" s="18"/>
      <c r="Q600" s="69">
        <f t="shared" si="21"/>
        <v>0</v>
      </c>
      <c r="R600" s="22" t="str">
        <f t="shared" si="20"/>
        <v>Không</v>
      </c>
      <c r="S600" s="22"/>
      <c r="T600" s="22"/>
      <c r="U600" s="17"/>
      <c r="V600" s="17"/>
    </row>
    <row r="601" spans="1:22" s="19" customFormat="1" ht="13.5">
      <c r="A601" s="17">
        <v>595</v>
      </c>
      <c r="B601" s="111"/>
      <c r="C601" s="112"/>
      <c r="D601" s="113"/>
      <c r="E601" s="114"/>
      <c r="F601" s="114"/>
      <c r="G601" s="115"/>
      <c r="H601" s="21"/>
      <c r="I601" s="21"/>
      <c r="J601" s="21"/>
      <c r="K601" s="21"/>
      <c r="L601" s="21"/>
      <c r="M601" s="21"/>
      <c r="N601" s="21"/>
      <c r="O601" s="21"/>
      <c r="P601" s="18"/>
      <c r="Q601" s="69">
        <f t="shared" si="21"/>
        <v>0</v>
      </c>
      <c r="R601" s="22" t="str">
        <f t="shared" si="20"/>
        <v>Không</v>
      </c>
      <c r="S601" s="22"/>
      <c r="T601" s="22"/>
      <c r="U601" s="17"/>
      <c r="V601" s="17"/>
    </row>
    <row r="602" spans="1:22" s="19" customFormat="1" ht="13.5">
      <c r="A602" s="17">
        <v>596</v>
      </c>
      <c r="B602" s="111"/>
      <c r="C602" s="112"/>
      <c r="D602" s="113"/>
      <c r="E602" s="114"/>
      <c r="F602" s="114"/>
      <c r="G602" s="115"/>
      <c r="H602" s="21"/>
      <c r="I602" s="21"/>
      <c r="J602" s="21"/>
      <c r="K602" s="21"/>
      <c r="L602" s="21"/>
      <c r="M602" s="21"/>
      <c r="N602" s="21"/>
      <c r="O602" s="21"/>
      <c r="P602" s="18"/>
      <c r="Q602" s="69">
        <f t="shared" si="21"/>
        <v>0</v>
      </c>
      <c r="R602" s="22" t="str">
        <f t="shared" si="20"/>
        <v>Không</v>
      </c>
      <c r="S602" s="22"/>
      <c r="T602" s="22"/>
      <c r="U602" s="17"/>
      <c r="V602" s="17"/>
    </row>
    <row r="603" spans="1:22" s="19" customFormat="1" ht="13.5">
      <c r="A603" s="17">
        <v>597</v>
      </c>
      <c r="B603" s="111"/>
      <c r="C603" s="112"/>
      <c r="D603" s="113"/>
      <c r="E603" s="114"/>
      <c r="F603" s="114"/>
      <c r="G603" s="115"/>
      <c r="H603" s="21"/>
      <c r="I603" s="21"/>
      <c r="J603" s="21"/>
      <c r="K603" s="21"/>
      <c r="L603" s="21"/>
      <c r="M603" s="21"/>
      <c r="N603" s="21"/>
      <c r="O603" s="21"/>
      <c r="P603" s="18"/>
      <c r="Q603" s="69">
        <f t="shared" si="21"/>
        <v>0</v>
      </c>
      <c r="R603" s="22" t="str">
        <f t="shared" si="20"/>
        <v>Không</v>
      </c>
      <c r="S603" s="22"/>
      <c r="T603" s="22"/>
      <c r="U603" s="17"/>
      <c r="V603" s="17"/>
    </row>
    <row r="604" spans="1:22" s="19" customFormat="1" ht="13.5">
      <c r="A604" s="17">
        <v>598</v>
      </c>
      <c r="B604" s="111"/>
      <c r="C604" s="112"/>
      <c r="D604" s="113"/>
      <c r="E604" s="114"/>
      <c r="F604" s="114"/>
      <c r="G604" s="115"/>
      <c r="H604" s="21"/>
      <c r="I604" s="21"/>
      <c r="J604" s="21"/>
      <c r="K604" s="21"/>
      <c r="L604" s="21"/>
      <c r="M604" s="21"/>
      <c r="N604" s="21"/>
      <c r="O604" s="21"/>
      <c r="P604" s="18"/>
      <c r="Q604" s="69">
        <f t="shared" si="21"/>
        <v>0</v>
      </c>
      <c r="R604" s="22" t="str">
        <f t="shared" si="20"/>
        <v>Không</v>
      </c>
      <c r="S604" s="22"/>
      <c r="T604" s="22"/>
      <c r="U604" s="17"/>
      <c r="V604" s="17"/>
    </row>
    <row r="605" spans="1:22" s="19" customFormat="1" ht="13.5">
      <c r="A605" s="17">
        <v>599</v>
      </c>
      <c r="B605" s="111"/>
      <c r="C605" s="112"/>
      <c r="D605" s="113"/>
      <c r="E605" s="114"/>
      <c r="F605" s="114"/>
      <c r="G605" s="115"/>
      <c r="H605" s="21"/>
      <c r="I605" s="21"/>
      <c r="J605" s="21"/>
      <c r="K605" s="21"/>
      <c r="L605" s="21"/>
      <c r="M605" s="21"/>
      <c r="N605" s="21"/>
      <c r="O605" s="21"/>
      <c r="P605" s="18"/>
      <c r="Q605" s="69">
        <f t="shared" si="21"/>
        <v>0</v>
      </c>
      <c r="R605" s="22" t="str">
        <f t="shared" si="20"/>
        <v>Không</v>
      </c>
      <c r="S605" s="22"/>
      <c r="T605" s="22"/>
      <c r="U605" s="17"/>
      <c r="V605" s="17"/>
    </row>
    <row r="606" spans="1:22" s="19" customFormat="1" ht="13.5">
      <c r="A606" s="17">
        <v>600</v>
      </c>
      <c r="B606" s="111"/>
      <c r="C606" s="112"/>
      <c r="D606" s="113"/>
      <c r="E606" s="114"/>
      <c r="F606" s="114"/>
      <c r="G606" s="115"/>
      <c r="H606" s="21"/>
      <c r="I606" s="21"/>
      <c r="J606" s="21"/>
      <c r="K606" s="21"/>
      <c r="L606" s="21"/>
      <c r="M606" s="21"/>
      <c r="N606" s="21"/>
      <c r="O606" s="21"/>
      <c r="P606" s="18"/>
      <c r="Q606" s="69">
        <f t="shared" si="21"/>
        <v>0</v>
      </c>
      <c r="R606" s="22" t="str">
        <f t="shared" si="20"/>
        <v>Không</v>
      </c>
      <c r="S606" s="22"/>
      <c r="T606" s="22"/>
      <c r="U606" s="17"/>
      <c r="V606" s="17"/>
    </row>
    <row r="607" spans="1:22" s="19" customFormat="1" ht="13.5">
      <c r="A607" s="17">
        <v>601</v>
      </c>
      <c r="B607" s="111"/>
      <c r="C607" s="112"/>
      <c r="D607" s="113"/>
      <c r="E607" s="114"/>
      <c r="F607" s="114"/>
      <c r="G607" s="115"/>
      <c r="H607" s="21"/>
      <c r="I607" s="21"/>
      <c r="J607" s="21"/>
      <c r="K607" s="21"/>
      <c r="L607" s="21"/>
      <c r="M607" s="21"/>
      <c r="N607" s="21"/>
      <c r="O607" s="21"/>
      <c r="P607" s="18"/>
      <c r="Q607" s="69">
        <f t="shared" si="21"/>
        <v>0</v>
      </c>
      <c r="R607" s="22" t="str">
        <f t="shared" si="20"/>
        <v>Không</v>
      </c>
      <c r="S607" s="22"/>
      <c r="T607" s="22"/>
      <c r="U607" s="17"/>
      <c r="V607" s="17"/>
    </row>
    <row r="608" spans="1:22" s="19" customFormat="1" ht="13.5">
      <c r="A608" s="17">
        <v>602</v>
      </c>
      <c r="B608" s="111"/>
      <c r="C608" s="112"/>
      <c r="D608" s="113"/>
      <c r="E608" s="114"/>
      <c r="F608" s="114"/>
      <c r="G608" s="115"/>
      <c r="H608" s="21"/>
      <c r="I608" s="21"/>
      <c r="J608" s="21"/>
      <c r="K608" s="21"/>
      <c r="L608" s="21"/>
      <c r="M608" s="21"/>
      <c r="N608" s="21"/>
      <c r="O608" s="21"/>
      <c r="P608" s="18"/>
      <c r="Q608" s="69">
        <f t="shared" si="21"/>
        <v>0</v>
      </c>
      <c r="R608" s="22" t="str">
        <f t="shared" si="20"/>
        <v>Không</v>
      </c>
      <c r="S608" s="22"/>
      <c r="T608" s="22"/>
      <c r="U608" s="17"/>
      <c r="V608" s="17"/>
    </row>
    <row r="609" spans="1:22" s="19" customFormat="1" ht="13.5">
      <c r="A609" s="17">
        <v>603</v>
      </c>
      <c r="B609" s="111"/>
      <c r="C609" s="112"/>
      <c r="D609" s="113"/>
      <c r="E609" s="114"/>
      <c r="F609" s="114"/>
      <c r="G609" s="115"/>
      <c r="H609" s="21"/>
      <c r="I609" s="21"/>
      <c r="J609" s="21"/>
      <c r="K609" s="21"/>
      <c r="L609" s="21"/>
      <c r="M609" s="21"/>
      <c r="N609" s="21"/>
      <c r="O609" s="21"/>
      <c r="P609" s="18"/>
      <c r="Q609" s="69">
        <f t="shared" si="21"/>
        <v>0</v>
      </c>
      <c r="R609" s="22" t="str">
        <f t="shared" si="20"/>
        <v>Không</v>
      </c>
      <c r="S609" s="22"/>
      <c r="T609" s="22"/>
      <c r="U609" s="17"/>
      <c r="V609" s="17"/>
    </row>
    <row r="610" spans="1:22" s="19" customFormat="1" ht="13.5">
      <c r="A610" s="17">
        <v>604</v>
      </c>
      <c r="B610" s="111"/>
      <c r="C610" s="112"/>
      <c r="D610" s="113"/>
      <c r="E610" s="114"/>
      <c r="F610" s="114"/>
      <c r="G610" s="115"/>
      <c r="H610" s="21"/>
      <c r="I610" s="21"/>
      <c r="J610" s="21"/>
      <c r="K610" s="21"/>
      <c r="L610" s="21"/>
      <c r="M610" s="21"/>
      <c r="N610" s="21"/>
      <c r="O610" s="21"/>
      <c r="P610" s="18"/>
      <c r="Q610" s="69">
        <f t="shared" si="21"/>
        <v>0</v>
      </c>
      <c r="R610" s="22" t="str">
        <f t="shared" si="20"/>
        <v>Không</v>
      </c>
      <c r="S610" s="22"/>
      <c r="T610" s="22"/>
      <c r="U610" s="17"/>
      <c r="V610" s="17"/>
    </row>
    <row r="611" spans="1:22" s="19" customFormat="1" ht="13.5">
      <c r="A611" s="17">
        <v>605</v>
      </c>
      <c r="B611" s="111"/>
      <c r="C611" s="112"/>
      <c r="D611" s="113"/>
      <c r="E611" s="114"/>
      <c r="F611" s="114"/>
      <c r="G611" s="115"/>
      <c r="H611" s="21"/>
      <c r="I611" s="21"/>
      <c r="J611" s="21"/>
      <c r="K611" s="21"/>
      <c r="L611" s="21"/>
      <c r="M611" s="21"/>
      <c r="N611" s="21"/>
      <c r="O611" s="21"/>
      <c r="P611" s="18"/>
      <c r="Q611" s="69">
        <f t="shared" si="21"/>
        <v>0</v>
      </c>
      <c r="R611" s="22" t="str">
        <f t="shared" si="20"/>
        <v>Không</v>
      </c>
      <c r="S611" s="22"/>
      <c r="T611" s="22"/>
      <c r="U611" s="17"/>
      <c r="V611" s="17"/>
    </row>
    <row r="612" spans="1:22" s="19" customFormat="1" ht="13.5">
      <c r="A612" s="17">
        <v>606</v>
      </c>
      <c r="B612" s="111"/>
      <c r="C612" s="112"/>
      <c r="D612" s="113"/>
      <c r="E612" s="114"/>
      <c r="F612" s="114"/>
      <c r="G612" s="115"/>
      <c r="H612" s="21"/>
      <c r="I612" s="21"/>
      <c r="J612" s="21"/>
      <c r="K612" s="21"/>
      <c r="L612" s="21"/>
      <c r="M612" s="21"/>
      <c r="N612" s="21"/>
      <c r="O612" s="21"/>
      <c r="P612" s="18"/>
      <c r="Q612" s="69">
        <f t="shared" si="21"/>
        <v>0</v>
      </c>
      <c r="R612" s="22" t="str">
        <f t="shared" si="20"/>
        <v>Không</v>
      </c>
      <c r="S612" s="22"/>
      <c r="T612" s="22"/>
      <c r="U612" s="17"/>
      <c r="V612" s="17"/>
    </row>
    <row r="613" spans="1:22" s="19" customFormat="1" ht="13.5">
      <c r="A613" s="17">
        <v>607</v>
      </c>
      <c r="B613" s="111"/>
      <c r="C613" s="112"/>
      <c r="D613" s="113"/>
      <c r="E613" s="114"/>
      <c r="F613" s="114"/>
      <c r="G613" s="115"/>
      <c r="H613" s="21"/>
      <c r="I613" s="21"/>
      <c r="J613" s="21"/>
      <c r="K613" s="21"/>
      <c r="L613" s="21"/>
      <c r="M613" s="21"/>
      <c r="N613" s="21"/>
      <c r="O613" s="21"/>
      <c r="P613" s="18"/>
      <c r="Q613" s="69">
        <f t="shared" si="21"/>
        <v>0</v>
      </c>
      <c r="R613" s="22" t="str">
        <f t="shared" si="20"/>
        <v>Không</v>
      </c>
      <c r="S613" s="22"/>
      <c r="T613" s="22"/>
      <c r="U613" s="17"/>
      <c r="V613" s="17"/>
    </row>
    <row r="614" spans="1:22" s="19" customFormat="1" ht="13.5">
      <c r="A614" s="17">
        <v>608</v>
      </c>
      <c r="B614" s="111"/>
      <c r="C614" s="112"/>
      <c r="D614" s="113"/>
      <c r="E614" s="114"/>
      <c r="F614" s="114"/>
      <c r="G614" s="115"/>
      <c r="H614" s="21"/>
      <c r="I614" s="21"/>
      <c r="J614" s="21"/>
      <c r="K614" s="21"/>
      <c r="L614" s="21"/>
      <c r="M614" s="21"/>
      <c r="N614" s="21"/>
      <c r="O614" s="21"/>
      <c r="P614" s="18"/>
      <c r="Q614" s="69">
        <f t="shared" si="21"/>
        <v>0</v>
      </c>
      <c r="R614" s="22" t="str">
        <f t="shared" si="20"/>
        <v>Không</v>
      </c>
      <c r="S614" s="22"/>
      <c r="T614" s="22"/>
      <c r="U614" s="17"/>
      <c r="V614" s="17"/>
    </row>
    <row r="615" spans="1:22" s="19" customFormat="1" ht="13.5">
      <c r="A615" s="17">
        <v>609</v>
      </c>
      <c r="B615" s="111"/>
      <c r="C615" s="112"/>
      <c r="D615" s="113"/>
      <c r="E615" s="114"/>
      <c r="F615" s="114"/>
      <c r="G615" s="115"/>
      <c r="H615" s="21"/>
      <c r="I615" s="21"/>
      <c r="J615" s="21"/>
      <c r="K615" s="21"/>
      <c r="L615" s="21"/>
      <c r="M615" s="21"/>
      <c r="N615" s="21"/>
      <c r="O615" s="21"/>
      <c r="P615" s="18"/>
      <c r="Q615" s="69">
        <f t="shared" si="21"/>
        <v>0</v>
      </c>
      <c r="R615" s="22" t="str">
        <f t="shared" si="20"/>
        <v>Không</v>
      </c>
      <c r="S615" s="22"/>
      <c r="T615" s="22"/>
      <c r="U615" s="17"/>
      <c r="V615" s="17"/>
    </row>
    <row r="616" spans="1:22" s="19" customFormat="1" ht="13.5">
      <c r="A616" s="17">
        <v>610</v>
      </c>
      <c r="B616" s="111"/>
      <c r="C616" s="112"/>
      <c r="D616" s="113"/>
      <c r="E616" s="114"/>
      <c r="F616" s="114"/>
      <c r="G616" s="115"/>
      <c r="H616" s="21"/>
      <c r="I616" s="21"/>
      <c r="J616" s="21"/>
      <c r="K616" s="21"/>
      <c r="L616" s="21"/>
      <c r="M616" s="21"/>
      <c r="N616" s="21"/>
      <c r="O616" s="21"/>
      <c r="P616" s="18"/>
      <c r="Q616" s="69">
        <f t="shared" si="21"/>
        <v>0</v>
      </c>
      <c r="R616" s="22" t="str">
        <f t="shared" si="20"/>
        <v>Không</v>
      </c>
      <c r="S616" s="22"/>
      <c r="T616" s="22"/>
      <c r="U616" s="17"/>
      <c r="V616" s="17"/>
    </row>
    <row r="617" spans="1:22" s="19" customFormat="1" ht="13.5">
      <c r="A617" s="17">
        <v>611</v>
      </c>
      <c r="B617" s="111"/>
      <c r="C617" s="112"/>
      <c r="D617" s="113"/>
      <c r="E617" s="114"/>
      <c r="F617" s="114"/>
      <c r="G617" s="115"/>
      <c r="H617" s="21"/>
      <c r="I617" s="21"/>
      <c r="J617" s="21"/>
      <c r="K617" s="21"/>
      <c r="L617" s="21"/>
      <c r="M617" s="21"/>
      <c r="N617" s="21"/>
      <c r="O617" s="21"/>
      <c r="P617" s="18"/>
      <c r="Q617" s="69">
        <f t="shared" si="21"/>
        <v>0</v>
      </c>
      <c r="R617" s="22" t="str">
        <f t="shared" si="20"/>
        <v>Không</v>
      </c>
      <c r="S617" s="22"/>
      <c r="T617" s="22"/>
      <c r="U617" s="17"/>
      <c r="V617" s="17"/>
    </row>
    <row r="618" spans="1:22" s="19" customFormat="1" ht="13.5">
      <c r="A618" s="17">
        <v>612</v>
      </c>
      <c r="B618" s="111"/>
      <c r="C618" s="112"/>
      <c r="D618" s="113"/>
      <c r="E618" s="114"/>
      <c r="F618" s="114"/>
      <c r="G618" s="115"/>
      <c r="H618" s="21"/>
      <c r="I618" s="21"/>
      <c r="J618" s="21"/>
      <c r="K618" s="21"/>
      <c r="L618" s="21"/>
      <c r="M618" s="21"/>
      <c r="N618" s="21"/>
      <c r="O618" s="21"/>
      <c r="P618" s="18"/>
      <c r="Q618" s="69">
        <f t="shared" si="21"/>
        <v>0</v>
      </c>
      <c r="R618" s="22" t="str">
        <f t="shared" si="20"/>
        <v>Không</v>
      </c>
      <c r="S618" s="22"/>
      <c r="T618" s="22"/>
      <c r="U618" s="17"/>
      <c r="V618" s="17"/>
    </row>
    <row r="619" spans="1:22" s="19" customFormat="1" ht="13.5">
      <c r="A619" s="17">
        <v>613</v>
      </c>
      <c r="B619" s="111"/>
      <c r="C619" s="112"/>
      <c r="D619" s="113"/>
      <c r="E619" s="114"/>
      <c r="F619" s="114"/>
      <c r="G619" s="115"/>
      <c r="H619" s="21"/>
      <c r="I619" s="21"/>
      <c r="J619" s="21"/>
      <c r="K619" s="21"/>
      <c r="L619" s="21"/>
      <c r="M619" s="21"/>
      <c r="N619" s="21"/>
      <c r="O619" s="21"/>
      <c r="P619" s="18"/>
      <c r="Q619" s="69">
        <f t="shared" si="21"/>
        <v>0</v>
      </c>
      <c r="R619" s="22" t="str">
        <f t="shared" si="20"/>
        <v>Không</v>
      </c>
      <c r="S619" s="22"/>
      <c r="T619" s="22"/>
      <c r="U619" s="17"/>
      <c r="V619" s="17"/>
    </row>
    <row r="620" spans="1:22" s="19" customFormat="1" ht="13.5">
      <c r="A620" s="17">
        <v>614</v>
      </c>
      <c r="B620" s="111"/>
      <c r="C620" s="112"/>
      <c r="D620" s="113"/>
      <c r="E620" s="114"/>
      <c r="F620" s="114"/>
      <c r="G620" s="115"/>
      <c r="H620" s="21"/>
      <c r="I620" s="21"/>
      <c r="J620" s="21"/>
      <c r="K620" s="21"/>
      <c r="L620" s="21"/>
      <c r="M620" s="21"/>
      <c r="N620" s="21"/>
      <c r="O620" s="21"/>
      <c r="P620" s="18"/>
      <c r="Q620" s="69">
        <f t="shared" si="21"/>
        <v>0</v>
      </c>
      <c r="R620" s="22" t="str">
        <f t="shared" si="20"/>
        <v>Không</v>
      </c>
      <c r="S620" s="22"/>
      <c r="T620" s="22"/>
      <c r="U620" s="17"/>
      <c r="V620" s="17"/>
    </row>
    <row r="621" spans="1:22" s="19" customFormat="1" ht="13.5">
      <c r="A621" s="17">
        <v>615</v>
      </c>
      <c r="B621" s="111"/>
      <c r="C621" s="112"/>
      <c r="D621" s="113"/>
      <c r="E621" s="114"/>
      <c r="F621" s="114"/>
      <c r="G621" s="115"/>
      <c r="H621" s="21"/>
      <c r="I621" s="21"/>
      <c r="J621" s="21"/>
      <c r="K621" s="21"/>
      <c r="L621" s="21"/>
      <c r="M621" s="21"/>
      <c r="N621" s="21"/>
      <c r="O621" s="21"/>
      <c r="P621" s="18"/>
      <c r="Q621" s="69">
        <f t="shared" si="21"/>
        <v>0</v>
      </c>
      <c r="R621" s="22" t="str">
        <f t="shared" si="20"/>
        <v>Không</v>
      </c>
      <c r="S621" s="22"/>
      <c r="T621" s="22"/>
      <c r="U621" s="17"/>
      <c r="V621" s="17"/>
    </row>
    <row r="622" spans="1:22" s="19" customFormat="1" ht="13.5">
      <c r="A622" s="17">
        <v>616</v>
      </c>
      <c r="B622" s="111"/>
      <c r="C622" s="112"/>
      <c r="D622" s="113"/>
      <c r="E622" s="114"/>
      <c r="F622" s="114"/>
      <c r="G622" s="115"/>
      <c r="H622" s="21"/>
      <c r="I622" s="21"/>
      <c r="J622" s="21"/>
      <c r="K622" s="21"/>
      <c r="L622" s="21"/>
      <c r="M622" s="21"/>
      <c r="N622" s="21"/>
      <c r="O622" s="21"/>
      <c r="P622" s="18"/>
      <c r="Q622" s="69">
        <f t="shared" si="21"/>
        <v>0</v>
      </c>
      <c r="R622" s="22" t="str">
        <f t="shared" si="20"/>
        <v>Không</v>
      </c>
      <c r="S622" s="22"/>
      <c r="T622" s="22"/>
      <c r="U622" s="17"/>
      <c r="V622" s="17"/>
    </row>
    <row r="623" spans="1:22" s="19" customFormat="1" ht="13.5">
      <c r="A623" s="17">
        <v>617</v>
      </c>
      <c r="B623" s="111"/>
      <c r="C623" s="112"/>
      <c r="D623" s="113"/>
      <c r="E623" s="114"/>
      <c r="F623" s="114"/>
      <c r="G623" s="115"/>
      <c r="H623" s="21"/>
      <c r="I623" s="21"/>
      <c r="J623" s="21"/>
      <c r="K623" s="21"/>
      <c r="L623" s="21"/>
      <c r="M623" s="21"/>
      <c r="N623" s="21"/>
      <c r="O623" s="21"/>
      <c r="P623" s="18"/>
      <c r="Q623" s="69">
        <f t="shared" si="21"/>
        <v>0</v>
      </c>
      <c r="R623" s="22" t="str">
        <f t="shared" si="20"/>
        <v>Không</v>
      </c>
      <c r="S623" s="22"/>
      <c r="T623" s="22"/>
      <c r="U623" s="17"/>
      <c r="V623" s="17"/>
    </row>
    <row r="624" spans="1:22" s="19" customFormat="1" ht="13.5">
      <c r="A624" s="17">
        <v>618</v>
      </c>
      <c r="B624" s="111"/>
      <c r="C624" s="112"/>
      <c r="D624" s="113"/>
      <c r="E624" s="114"/>
      <c r="F624" s="114"/>
      <c r="G624" s="115"/>
      <c r="H624" s="21"/>
      <c r="I624" s="21"/>
      <c r="J624" s="21"/>
      <c r="K624" s="21"/>
      <c r="L624" s="21"/>
      <c r="M624" s="21"/>
      <c r="N624" s="21"/>
      <c r="O624" s="21"/>
      <c r="P624" s="18"/>
      <c r="Q624" s="69">
        <f t="shared" si="21"/>
        <v>0</v>
      </c>
      <c r="R624" s="22" t="str">
        <f t="shared" si="20"/>
        <v>Không</v>
      </c>
      <c r="S624" s="22"/>
      <c r="T624" s="22"/>
      <c r="U624" s="17"/>
      <c r="V624" s="17"/>
    </row>
    <row r="625" spans="1:22" s="19" customFormat="1" ht="13.5">
      <c r="A625" s="17">
        <v>619</v>
      </c>
      <c r="B625" s="111"/>
      <c r="C625" s="112"/>
      <c r="D625" s="113"/>
      <c r="E625" s="114"/>
      <c r="F625" s="114"/>
      <c r="G625" s="115"/>
      <c r="H625" s="21"/>
      <c r="I625" s="21"/>
      <c r="J625" s="21"/>
      <c r="K625" s="21"/>
      <c r="L625" s="21"/>
      <c r="M625" s="21"/>
      <c r="N625" s="21"/>
      <c r="O625" s="21"/>
      <c r="P625" s="18"/>
      <c r="Q625" s="69">
        <f t="shared" si="21"/>
        <v>0</v>
      </c>
      <c r="R625" s="22" t="str">
        <f t="shared" si="20"/>
        <v>Không</v>
      </c>
      <c r="S625" s="22"/>
      <c r="T625" s="22"/>
      <c r="U625" s="17"/>
      <c r="V625" s="17"/>
    </row>
    <row r="626" spans="1:22" s="19" customFormat="1" ht="13.5">
      <c r="A626" s="17">
        <v>620</v>
      </c>
      <c r="B626" s="111"/>
      <c r="C626" s="112"/>
      <c r="D626" s="113"/>
      <c r="E626" s="114"/>
      <c r="F626" s="114"/>
      <c r="G626" s="115"/>
      <c r="H626" s="21"/>
      <c r="I626" s="21"/>
      <c r="J626" s="21"/>
      <c r="K626" s="21"/>
      <c r="L626" s="21"/>
      <c r="M626" s="21"/>
      <c r="N626" s="21"/>
      <c r="O626" s="21"/>
      <c r="P626" s="18"/>
      <c r="Q626" s="69">
        <f t="shared" si="21"/>
        <v>0</v>
      </c>
      <c r="R626" s="22" t="str">
        <f t="shared" si="20"/>
        <v>Không</v>
      </c>
      <c r="S626" s="22"/>
      <c r="T626" s="22"/>
      <c r="U626" s="17"/>
      <c r="V626" s="17"/>
    </row>
    <row r="627" spans="1:22" s="19" customFormat="1" ht="13.5">
      <c r="A627" s="17">
        <v>621</v>
      </c>
      <c r="B627" s="111"/>
      <c r="C627" s="112"/>
      <c r="D627" s="113"/>
      <c r="E627" s="114"/>
      <c r="F627" s="114"/>
      <c r="G627" s="115"/>
      <c r="H627" s="21"/>
      <c r="I627" s="21"/>
      <c r="J627" s="21"/>
      <c r="K627" s="21"/>
      <c r="L627" s="21"/>
      <c r="M627" s="21"/>
      <c r="N627" s="21"/>
      <c r="O627" s="21"/>
      <c r="P627" s="18"/>
      <c r="Q627" s="69">
        <f t="shared" si="21"/>
        <v>0</v>
      </c>
      <c r="R627" s="22" t="str">
        <f t="shared" si="20"/>
        <v>Không</v>
      </c>
      <c r="S627" s="22"/>
      <c r="T627" s="22"/>
      <c r="U627" s="17"/>
      <c r="V627" s="17"/>
    </row>
    <row r="628" spans="1:22" s="19" customFormat="1" ht="13.5">
      <c r="A628" s="17">
        <v>622</v>
      </c>
      <c r="B628" s="111"/>
      <c r="C628" s="112"/>
      <c r="D628" s="113"/>
      <c r="E628" s="114"/>
      <c r="F628" s="114"/>
      <c r="G628" s="115"/>
      <c r="H628" s="21"/>
      <c r="I628" s="21"/>
      <c r="J628" s="21"/>
      <c r="K628" s="21"/>
      <c r="L628" s="21"/>
      <c r="M628" s="21"/>
      <c r="N628" s="21"/>
      <c r="O628" s="21"/>
      <c r="P628" s="18"/>
      <c r="Q628" s="69">
        <f t="shared" si="21"/>
        <v>0</v>
      </c>
      <c r="R628" s="22" t="str">
        <f t="shared" si="20"/>
        <v>Không</v>
      </c>
      <c r="S628" s="22"/>
      <c r="T628" s="22"/>
      <c r="U628" s="17"/>
      <c r="V628" s="17"/>
    </row>
    <row r="629" spans="1:22" s="19" customFormat="1" ht="13.5">
      <c r="A629" s="17">
        <v>623</v>
      </c>
      <c r="B629" s="111"/>
      <c r="C629" s="112"/>
      <c r="D629" s="113"/>
      <c r="E629" s="114"/>
      <c r="F629" s="114"/>
      <c r="G629" s="115"/>
      <c r="H629" s="21"/>
      <c r="I629" s="21"/>
      <c r="J629" s="21"/>
      <c r="K629" s="21"/>
      <c r="L629" s="21"/>
      <c r="M629" s="21"/>
      <c r="N629" s="21"/>
      <c r="O629" s="21"/>
      <c r="P629" s="18"/>
      <c r="Q629" s="69">
        <f t="shared" si="21"/>
        <v>0</v>
      </c>
      <c r="R629" s="22" t="str">
        <f t="shared" si="20"/>
        <v>Không</v>
      </c>
      <c r="S629" s="22"/>
      <c r="T629" s="22"/>
      <c r="U629" s="17"/>
      <c r="V629" s="17"/>
    </row>
    <row r="630" spans="1:22" s="19" customFormat="1" ht="13.5">
      <c r="A630" s="17">
        <v>624</v>
      </c>
      <c r="B630" s="111"/>
      <c r="C630" s="112"/>
      <c r="D630" s="113"/>
      <c r="E630" s="114"/>
      <c r="F630" s="114"/>
      <c r="G630" s="115"/>
      <c r="H630" s="21"/>
      <c r="I630" s="21"/>
      <c r="J630" s="21"/>
      <c r="K630" s="21"/>
      <c r="L630" s="21"/>
      <c r="M630" s="21"/>
      <c r="N630" s="21"/>
      <c r="O630" s="21"/>
      <c r="P630" s="18"/>
      <c r="Q630" s="69">
        <f t="shared" si="21"/>
        <v>0</v>
      </c>
      <c r="R630" s="22" t="str">
        <f t="shared" si="20"/>
        <v>Không</v>
      </c>
      <c r="S630" s="22"/>
      <c r="T630" s="22"/>
      <c r="U630" s="17"/>
      <c r="V630" s="17"/>
    </row>
    <row r="631" spans="1:22" s="19" customFormat="1" ht="13.5">
      <c r="A631" s="17">
        <v>625</v>
      </c>
      <c r="B631" s="111"/>
      <c r="C631" s="112"/>
      <c r="D631" s="113"/>
      <c r="E631" s="114"/>
      <c r="F631" s="114"/>
      <c r="G631" s="115"/>
      <c r="H631" s="21"/>
      <c r="I631" s="21"/>
      <c r="J631" s="21"/>
      <c r="K631" s="21"/>
      <c r="L631" s="21"/>
      <c r="M631" s="21"/>
      <c r="N631" s="21"/>
      <c r="O631" s="21"/>
      <c r="P631" s="18"/>
      <c r="Q631" s="69">
        <f t="shared" si="21"/>
        <v>0</v>
      </c>
      <c r="R631" s="22" t="str">
        <f t="shared" si="20"/>
        <v>Không</v>
      </c>
      <c r="S631" s="22"/>
      <c r="T631" s="22"/>
      <c r="U631" s="17"/>
      <c r="V631" s="17"/>
    </row>
    <row r="632" spans="1:22" s="19" customFormat="1" ht="13.5">
      <c r="A632" s="17">
        <v>626</v>
      </c>
      <c r="B632" s="111"/>
      <c r="C632" s="112"/>
      <c r="D632" s="113"/>
      <c r="E632" s="114"/>
      <c r="F632" s="114"/>
      <c r="G632" s="115"/>
      <c r="H632" s="21"/>
      <c r="I632" s="21"/>
      <c r="J632" s="21"/>
      <c r="K632" s="21"/>
      <c r="L632" s="21"/>
      <c r="M632" s="21"/>
      <c r="N632" s="21"/>
      <c r="O632" s="21"/>
      <c r="P632" s="18"/>
      <c r="Q632" s="69">
        <f t="shared" si="21"/>
        <v>0</v>
      </c>
      <c r="R632" s="22" t="str">
        <f t="shared" si="20"/>
        <v>Không</v>
      </c>
      <c r="S632" s="22"/>
      <c r="T632" s="22"/>
      <c r="U632" s="17"/>
      <c r="V632" s="17"/>
    </row>
    <row r="633" spans="1:22" s="19" customFormat="1" ht="13.5">
      <c r="A633" s="17">
        <v>627</v>
      </c>
      <c r="B633" s="111"/>
      <c r="C633" s="112"/>
      <c r="D633" s="113"/>
      <c r="E633" s="114"/>
      <c r="F633" s="114"/>
      <c r="G633" s="115"/>
      <c r="H633" s="21"/>
      <c r="I633" s="21"/>
      <c r="J633" s="21"/>
      <c r="K633" s="21"/>
      <c r="L633" s="21"/>
      <c r="M633" s="21"/>
      <c r="N633" s="21"/>
      <c r="O633" s="21"/>
      <c r="P633" s="18"/>
      <c r="Q633" s="69">
        <f t="shared" si="21"/>
        <v>0</v>
      </c>
      <c r="R633" s="22" t="str">
        <f t="shared" si="20"/>
        <v>Không</v>
      </c>
      <c r="S633" s="22"/>
      <c r="T633" s="22"/>
      <c r="U633" s="17"/>
      <c r="V633" s="17"/>
    </row>
    <row r="634" spans="1:22" s="19" customFormat="1" ht="13.5">
      <c r="A634" s="17">
        <v>628</v>
      </c>
      <c r="B634" s="111"/>
      <c r="C634" s="112"/>
      <c r="D634" s="113"/>
      <c r="E634" s="114"/>
      <c r="F634" s="114"/>
      <c r="G634" s="115"/>
      <c r="H634" s="21"/>
      <c r="I634" s="21"/>
      <c r="J634" s="21"/>
      <c r="K634" s="21"/>
      <c r="L634" s="21"/>
      <c r="M634" s="21"/>
      <c r="N634" s="21"/>
      <c r="O634" s="21"/>
      <c r="P634" s="18"/>
      <c r="Q634" s="69">
        <f t="shared" si="21"/>
        <v>0</v>
      </c>
      <c r="R634" s="22" t="str">
        <f t="shared" si="20"/>
        <v>Không</v>
      </c>
      <c r="S634" s="22"/>
      <c r="T634" s="22"/>
      <c r="U634" s="17"/>
      <c r="V634" s="17"/>
    </row>
    <row r="635" spans="1:22" s="19" customFormat="1" ht="13.5">
      <c r="A635" s="17">
        <v>629</v>
      </c>
      <c r="B635" s="111"/>
      <c r="C635" s="112"/>
      <c r="D635" s="113"/>
      <c r="E635" s="114"/>
      <c r="F635" s="114"/>
      <c r="G635" s="115"/>
      <c r="H635" s="21"/>
      <c r="I635" s="21"/>
      <c r="J635" s="21"/>
      <c r="K635" s="21"/>
      <c r="L635" s="21"/>
      <c r="M635" s="21"/>
      <c r="N635" s="21"/>
      <c r="O635" s="21"/>
      <c r="P635" s="18"/>
      <c r="Q635" s="69">
        <f t="shared" si="21"/>
        <v>0</v>
      </c>
      <c r="R635" s="22" t="str">
        <f t="shared" si="20"/>
        <v>Không</v>
      </c>
      <c r="S635" s="22"/>
      <c r="T635" s="22"/>
      <c r="U635" s="17"/>
      <c r="V635" s="17"/>
    </row>
    <row r="636" spans="1:22" s="19" customFormat="1" ht="13.5">
      <c r="A636" s="17">
        <v>630</v>
      </c>
      <c r="B636" s="111"/>
      <c r="C636" s="112"/>
      <c r="D636" s="113"/>
      <c r="E636" s="114"/>
      <c r="F636" s="114"/>
      <c r="G636" s="115"/>
      <c r="H636" s="21"/>
      <c r="I636" s="21"/>
      <c r="J636" s="21"/>
      <c r="K636" s="21"/>
      <c r="L636" s="21"/>
      <c r="M636" s="21"/>
      <c r="N636" s="21"/>
      <c r="O636" s="21"/>
      <c r="P636" s="18"/>
      <c r="Q636" s="69">
        <f t="shared" si="21"/>
        <v>0</v>
      </c>
      <c r="R636" s="22" t="str">
        <f t="shared" si="20"/>
        <v>Không</v>
      </c>
      <c r="S636" s="22"/>
      <c r="T636" s="22"/>
      <c r="U636" s="17"/>
      <c r="V636" s="17"/>
    </row>
    <row r="637" spans="1:22" s="19" customFormat="1" ht="13.5">
      <c r="A637" s="17">
        <v>631</v>
      </c>
      <c r="B637" s="111"/>
      <c r="C637" s="112"/>
      <c r="D637" s="113"/>
      <c r="E637" s="114"/>
      <c r="F637" s="114"/>
      <c r="G637" s="115"/>
      <c r="H637" s="21"/>
      <c r="I637" s="21"/>
      <c r="J637" s="21"/>
      <c r="K637" s="21"/>
      <c r="L637" s="21"/>
      <c r="M637" s="21"/>
      <c r="N637" s="21"/>
      <c r="O637" s="21"/>
      <c r="P637" s="18"/>
      <c r="Q637" s="69">
        <f t="shared" si="21"/>
        <v>0</v>
      </c>
      <c r="R637" s="22" t="str">
        <f t="shared" si="20"/>
        <v>Không</v>
      </c>
      <c r="S637" s="22"/>
      <c r="T637" s="22"/>
      <c r="U637" s="17"/>
      <c r="V637" s="17"/>
    </row>
    <row r="638" spans="1:22" s="19" customFormat="1" ht="13.5">
      <c r="A638" s="17">
        <v>632</v>
      </c>
      <c r="B638" s="111"/>
      <c r="C638" s="112"/>
      <c r="D638" s="113"/>
      <c r="E638" s="114"/>
      <c r="F638" s="114"/>
      <c r="G638" s="115"/>
      <c r="H638" s="21"/>
      <c r="I638" s="21"/>
      <c r="J638" s="21"/>
      <c r="K638" s="21"/>
      <c r="L638" s="21"/>
      <c r="M638" s="21"/>
      <c r="N638" s="21"/>
      <c r="O638" s="21"/>
      <c r="P638" s="18"/>
      <c r="Q638" s="69">
        <f t="shared" si="21"/>
        <v>0</v>
      </c>
      <c r="R638" s="22" t="str">
        <f t="shared" si="20"/>
        <v>Không</v>
      </c>
      <c r="S638" s="22"/>
      <c r="T638" s="22"/>
      <c r="U638" s="17"/>
      <c r="V638" s="17"/>
    </row>
    <row r="639" spans="1:22" s="19" customFormat="1" ht="13.5">
      <c r="A639" s="17">
        <v>633</v>
      </c>
      <c r="B639" s="111"/>
      <c r="C639" s="112"/>
      <c r="D639" s="113"/>
      <c r="E639" s="114"/>
      <c r="F639" s="114"/>
      <c r="G639" s="115"/>
      <c r="H639" s="21"/>
      <c r="I639" s="21"/>
      <c r="J639" s="21"/>
      <c r="K639" s="21"/>
      <c r="L639" s="21"/>
      <c r="M639" s="21"/>
      <c r="N639" s="21"/>
      <c r="O639" s="21"/>
      <c r="P639" s="18"/>
      <c r="Q639" s="69">
        <f t="shared" si="21"/>
        <v>0</v>
      </c>
      <c r="R639" s="22" t="str">
        <f t="shared" si="20"/>
        <v>Không</v>
      </c>
      <c r="S639" s="22"/>
      <c r="T639" s="22"/>
      <c r="U639" s="17"/>
      <c r="V639" s="17"/>
    </row>
    <row r="640" spans="1:22" s="19" customFormat="1" ht="13.5">
      <c r="A640" s="17">
        <v>634</v>
      </c>
      <c r="B640" s="111"/>
      <c r="C640" s="112"/>
      <c r="D640" s="113"/>
      <c r="E640" s="114"/>
      <c r="F640" s="114"/>
      <c r="G640" s="115"/>
      <c r="H640" s="21"/>
      <c r="I640" s="21"/>
      <c r="J640" s="21"/>
      <c r="K640" s="21"/>
      <c r="L640" s="21"/>
      <c r="M640" s="21"/>
      <c r="N640" s="21"/>
      <c r="O640" s="21"/>
      <c r="P640" s="18"/>
      <c r="Q640" s="69">
        <f t="shared" si="21"/>
        <v>0</v>
      </c>
      <c r="R640" s="22" t="str">
        <f t="shared" si="20"/>
        <v>Không</v>
      </c>
      <c r="S640" s="22"/>
      <c r="T640" s="22"/>
      <c r="U640" s="17"/>
      <c r="V640" s="17"/>
    </row>
    <row r="641" spans="1:22" s="19" customFormat="1" ht="13.5">
      <c r="A641" s="17">
        <v>635</v>
      </c>
      <c r="B641" s="111"/>
      <c r="C641" s="112"/>
      <c r="D641" s="113"/>
      <c r="E641" s="114"/>
      <c r="F641" s="114"/>
      <c r="G641" s="115"/>
      <c r="H641" s="21"/>
      <c r="I641" s="21"/>
      <c r="J641" s="21"/>
      <c r="K641" s="21"/>
      <c r="L641" s="21"/>
      <c r="M641" s="21"/>
      <c r="N641" s="21"/>
      <c r="O641" s="21"/>
      <c r="P641" s="18"/>
      <c r="Q641" s="69">
        <f t="shared" si="21"/>
        <v>0</v>
      </c>
      <c r="R641" s="22" t="str">
        <f t="shared" si="20"/>
        <v>Không</v>
      </c>
      <c r="S641" s="22"/>
      <c r="T641" s="22"/>
      <c r="U641" s="17"/>
      <c r="V641" s="17"/>
    </row>
    <row r="642" spans="1:22" s="19" customFormat="1" ht="13.5">
      <c r="A642" s="17">
        <v>636</v>
      </c>
      <c r="B642" s="111"/>
      <c r="C642" s="112"/>
      <c r="D642" s="113"/>
      <c r="E642" s="114"/>
      <c r="F642" s="114"/>
      <c r="G642" s="115"/>
      <c r="H642" s="21"/>
      <c r="I642" s="21"/>
      <c r="J642" s="21"/>
      <c r="K642" s="21"/>
      <c r="L642" s="21"/>
      <c r="M642" s="21"/>
      <c r="N642" s="21"/>
      <c r="O642" s="21"/>
      <c r="P642" s="18"/>
      <c r="Q642" s="69">
        <f t="shared" si="21"/>
        <v>0</v>
      </c>
      <c r="R642" s="22" t="str">
        <f t="shared" si="20"/>
        <v>Không</v>
      </c>
      <c r="S642" s="22"/>
      <c r="T642" s="22"/>
      <c r="U642" s="17"/>
      <c r="V642" s="17"/>
    </row>
    <row r="643" spans="1:22" s="19" customFormat="1" ht="13.5">
      <c r="A643" s="17">
        <v>637</v>
      </c>
      <c r="B643" s="111"/>
      <c r="C643" s="112"/>
      <c r="D643" s="113"/>
      <c r="E643" s="114"/>
      <c r="F643" s="114"/>
      <c r="G643" s="115"/>
      <c r="H643" s="21"/>
      <c r="I643" s="21"/>
      <c r="J643" s="21"/>
      <c r="K643" s="21"/>
      <c r="L643" s="21"/>
      <c r="M643" s="21"/>
      <c r="N643" s="21"/>
      <c r="O643" s="21"/>
      <c r="P643" s="18"/>
      <c r="Q643" s="69">
        <f t="shared" si="21"/>
        <v>0</v>
      </c>
      <c r="R643" s="22" t="str">
        <f t="shared" si="20"/>
        <v>Không</v>
      </c>
      <c r="S643" s="22"/>
      <c r="T643" s="22"/>
      <c r="U643" s="17"/>
      <c r="V643" s="17"/>
    </row>
    <row r="644" spans="1:22" s="19" customFormat="1" ht="13.5">
      <c r="A644" s="17">
        <v>638</v>
      </c>
      <c r="B644" s="111"/>
      <c r="C644" s="112"/>
      <c r="D644" s="113"/>
      <c r="E644" s="114"/>
      <c r="F644" s="114"/>
      <c r="G644" s="115"/>
      <c r="H644" s="21"/>
      <c r="I644" s="21"/>
      <c r="J644" s="21"/>
      <c r="K644" s="21"/>
      <c r="L644" s="21"/>
      <c r="M644" s="21"/>
      <c r="N644" s="21"/>
      <c r="O644" s="21"/>
      <c r="P644" s="18"/>
      <c r="Q644" s="69">
        <f t="shared" si="21"/>
        <v>0</v>
      </c>
      <c r="R644" s="22" t="str">
        <f t="shared" si="20"/>
        <v>Không</v>
      </c>
      <c r="S644" s="22"/>
      <c r="T644" s="22"/>
      <c r="U644" s="17"/>
      <c r="V644" s="17"/>
    </row>
    <row r="645" spans="1:22" s="19" customFormat="1" ht="13.5">
      <c r="A645" s="17">
        <v>639</v>
      </c>
      <c r="B645" s="111"/>
      <c r="C645" s="112"/>
      <c r="D645" s="113"/>
      <c r="E645" s="114"/>
      <c r="F645" s="114"/>
      <c r="G645" s="115"/>
      <c r="H645" s="21"/>
      <c r="I645" s="21"/>
      <c r="J645" s="21"/>
      <c r="K645" s="21"/>
      <c r="L645" s="21"/>
      <c r="M645" s="21"/>
      <c r="N645" s="21"/>
      <c r="O645" s="21"/>
      <c r="P645" s="18"/>
      <c r="Q645" s="69">
        <f t="shared" si="21"/>
        <v>0</v>
      </c>
      <c r="R645" s="22" t="str">
        <f t="shared" si="20"/>
        <v>Không</v>
      </c>
      <c r="S645" s="22"/>
      <c r="T645" s="22"/>
      <c r="U645" s="17"/>
      <c r="V645" s="17"/>
    </row>
    <row r="646" spans="1:22" s="19" customFormat="1" ht="13.5">
      <c r="A646" s="17">
        <v>640</v>
      </c>
      <c r="B646" s="111"/>
      <c r="C646" s="112"/>
      <c r="D646" s="113"/>
      <c r="E646" s="114"/>
      <c r="F646" s="114"/>
      <c r="G646" s="115"/>
      <c r="H646" s="21"/>
      <c r="I646" s="21"/>
      <c r="J646" s="21"/>
      <c r="K646" s="21"/>
      <c r="L646" s="21"/>
      <c r="M646" s="21"/>
      <c r="N646" s="21"/>
      <c r="O646" s="21"/>
      <c r="P646" s="18"/>
      <c r="Q646" s="69">
        <f t="shared" si="21"/>
        <v>0</v>
      </c>
      <c r="R646" s="22" t="str">
        <f t="shared" si="20"/>
        <v>Không</v>
      </c>
      <c r="S646" s="22"/>
      <c r="T646" s="22"/>
      <c r="U646" s="17"/>
      <c r="V646" s="17"/>
    </row>
    <row r="647" spans="1:22" s="19" customFormat="1" ht="13.5">
      <c r="A647" s="17">
        <v>641</v>
      </c>
      <c r="B647" s="111"/>
      <c r="C647" s="112"/>
      <c r="D647" s="113"/>
      <c r="E647" s="114"/>
      <c r="F647" s="114"/>
      <c r="G647" s="115"/>
      <c r="H647" s="21"/>
      <c r="I647" s="21"/>
      <c r="J647" s="21"/>
      <c r="K647" s="21"/>
      <c r="L647" s="21"/>
      <c r="M647" s="21"/>
      <c r="N647" s="21"/>
      <c r="O647" s="21"/>
      <c r="P647" s="18"/>
      <c r="Q647" s="69">
        <f t="shared" si="21"/>
        <v>0</v>
      </c>
      <c r="R647" s="22" t="str">
        <f t="shared" ref="R647:R710" si="22">VLOOKUP(Q647,$U:$V,2,0)</f>
        <v>Không</v>
      </c>
      <c r="S647" s="22"/>
      <c r="T647" s="22"/>
      <c r="U647" s="17"/>
      <c r="V647" s="17"/>
    </row>
    <row r="648" spans="1:22" s="19" customFormat="1" ht="13.5">
      <c r="A648" s="17">
        <v>642</v>
      </c>
      <c r="B648" s="111"/>
      <c r="C648" s="112"/>
      <c r="D648" s="113"/>
      <c r="E648" s="114"/>
      <c r="F648" s="114"/>
      <c r="G648" s="115"/>
      <c r="H648" s="21"/>
      <c r="I648" s="21"/>
      <c r="J648" s="21"/>
      <c r="K648" s="21"/>
      <c r="L648" s="21"/>
      <c r="M648" s="21"/>
      <c r="N648" s="21"/>
      <c r="O648" s="21"/>
      <c r="P648" s="18"/>
      <c r="Q648" s="69">
        <f t="shared" ref="Q648:Q711" si="23">IF(OR(ISNUMBER(P648)=FALSE,$Q$6&lt;&gt;100%,P648&lt;1),0,ROUND(SUMPRODUCT($H$6:$P$6,H648:P648),1))</f>
        <v>0</v>
      </c>
      <c r="R648" s="22" t="str">
        <f t="shared" si="22"/>
        <v>Không</v>
      </c>
      <c r="S648" s="22"/>
      <c r="T648" s="22"/>
      <c r="U648" s="17"/>
      <c r="V648" s="17"/>
    </row>
    <row r="649" spans="1:22" s="19" customFormat="1" ht="13.5">
      <c r="A649" s="17">
        <v>643</v>
      </c>
      <c r="B649" s="111"/>
      <c r="C649" s="112"/>
      <c r="D649" s="113"/>
      <c r="E649" s="114"/>
      <c r="F649" s="114"/>
      <c r="G649" s="115"/>
      <c r="H649" s="21"/>
      <c r="I649" s="21"/>
      <c r="J649" s="21"/>
      <c r="K649" s="21"/>
      <c r="L649" s="21"/>
      <c r="M649" s="21"/>
      <c r="N649" s="21"/>
      <c r="O649" s="21"/>
      <c r="P649" s="18"/>
      <c r="Q649" s="69">
        <f t="shared" si="23"/>
        <v>0</v>
      </c>
      <c r="R649" s="22" t="str">
        <f t="shared" si="22"/>
        <v>Không</v>
      </c>
      <c r="S649" s="22"/>
      <c r="T649" s="22"/>
      <c r="U649" s="17"/>
      <c r="V649" s="17"/>
    </row>
    <row r="650" spans="1:22" s="19" customFormat="1" ht="13.5">
      <c r="A650" s="17">
        <v>644</v>
      </c>
      <c r="B650" s="111"/>
      <c r="C650" s="112"/>
      <c r="D650" s="113"/>
      <c r="E650" s="114"/>
      <c r="F650" s="114"/>
      <c r="G650" s="115"/>
      <c r="H650" s="21"/>
      <c r="I650" s="21"/>
      <c r="J650" s="21"/>
      <c r="K650" s="21"/>
      <c r="L650" s="21"/>
      <c r="M650" s="21"/>
      <c r="N650" s="21"/>
      <c r="O650" s="21"/>
      <c r="P650" s="18"/>
      <c r="Q650" s="69">
        <f t="shared" si="23"/>
        <v>0</v>
      </c>
      <c r="R650" s="22" t="str">
        <f t="shared" si="22"/>
        <v>Không</v>
      </c>
      <c r="S650" s="22"/>
      <c r="T650" s="22"/>
      <c r="U650" s="17"/>
      <c r="V650" s="17"/>
    </row>
    <row r="651" spans="1:22" s="19" customFormat="1" ht="13.5">
      <c r="A651" s="17">
        <v>645</v>
      </c>
      <c r="B651" s="111"/>
      <c r="C651" s="112"/>
      <c r="D651" s="113"/>
      <c r="E651" s="114"/>
      <c r="F651" s="114"/>
      <c r="G651" s="115"/>
      <c r="H651" s="21"/>
      <c r="I651" s="21"/>
      <c r="J651" s="21"/>
      <c r="K651" s="21"/>
      <c r="L651" s="21"/>
      <c r="M651" s="21"/>
      <c r="N651" s="21"/>
      <c r="O651" s="21"/>
      <c r="P651" s="18"/>
      <c r="Q651" s="69">
        <f t="shared" si="23"/>
        <v>0</v>
      </c>
      <c r="R651" s="22" t="str">
        <f t="shared" si="22"/>
        <v>Không</v>
      </c>
      <c r="S651" s="22"/>
      <c r="T651" s="22"/>
      <c r="U651" s="17"/>
      <c r="V651" s="17"/>
    </row>
    <row r="652" spans="1:22" s="19" customFormat="1" ht="13.5">
      <c r="A652" s="17">
        <v>646</v>
      </c>
      <c r="B652" s="111"/>
      <c r="C652" s="112"/>
      <c r="D652" s="113"/>
      <c r="E652" s="114"/>
      <c r="F652" s="114"/>
      <c r="G652" s="115"/>
      <c r="H652" s="21"/>
      <c r="I652" s="21"/>
      <c r="J652" s="21"/>
      <c r="K652" s="21"/>
      <c r="L652" s="21"/>
      <c r="M652" s="21"/>
      <c r="N652" s="21"/>
      <c r="O652" s="21"/>
      <c r="P652" s="18"/>
      <c r="Q652" s="69">
        <f t="shared" si="23"/>
        <v>0</v>
      </c>
      <c r="R652" s="22" t="str">
        <f t="shared" si="22"/>
        <v>Không</v>
      </c>
      <c r="S652" s="22"/>
      <c r="T652" s="22"/>
      <c r="U652" s="17"/>
      <c r="V652" s="17"/>
    </row>
    <row r="653" spans="1:22" s="19" customFormat="1" ht="13.5">
      <c r="A653" s="17">
        <v>647</v>
      </c>
      <c r="B653" s="111"/>
      <c r="C653" s="112"/>
      <c r="D653" s="113"/>
      <c r="E653" s="114"/>
      <c r="F653" s="114"/>
      <c r="G653" s="115"/>
      <c r="H653" s="21"/>
      <c r="I653" s="21"/>
      <c r="J653" s="21"/>
      <c r="K653" s="21"/>
      <c r="L653" s="21"/>
      <c r="M653" s="21"/>
      <c r="N653" s="21"/>
      <c r="O653" s="21"/>
      <c r="P653" s="18"/>
      <c r="Q653" s="69">
        <f t="shared" si="23"/>
        <v>0</v>
      </c>
      <c r="R653" s="22" t="str">
        <f t="shared" si="22"/>
        <v>Không</v>
      </c>
      <c r="S653" s="22"/>
      <c r="T653" s="22"/>
      <c r="U653" s="17"/>
      <c r="V653" s="17"/>
    </row>
    <row r="654" spans="1:22" s="19" customFormat="1" ht="13.5">
      <c r="A654" s="17">
        <v>648</v>
      </c>
      <c r="B654" s="111"/>
      <c r="C654" s="112"/>
      <c r="D654" s="113"/>
      <c r="E654" s="114"/>
      <c r="F654" s="114"/>
      <c r="G654" s="115"/>
      <c r="H654" s="21"/>
      <c r="I654" s="21"/>
      <c r="J654" s="21"/>
      <c r="K654" s="21"/>
      <c r="L654" s="21"/>
      <c r="M654" s="21"/>
      <c r="N654" s="21"/>
      <c r="O654" s="21"/>
      <c r="P654" s="18"/>
      <c r="Q654" s="69">
        <f t="shared" si="23"/>
        <v>0</v>
      </c>
      <c r="R654" s="22" t="str">
        <f t="shared" si="22"/>
        <v>Không</v>
      </c>
      <c r="S654" s="22"/>
      <c r="T654" s="22"/>
      <c r="U654" s="17"/>
      <c r="V654" s="17"/>
    </row>
    <row r="655" spans="1:22" s="19" customFormat="1" ht="13.5">
      <c r="A655" s="17">
        <v>649</v>
      </c>
      <c r="B655" s="111"/>
      <c r="C655" s="112"/>
      <c r="D655" s="113"/>
      <c r="E655" s="114"/>
      <c r="F655" s="114"/>
      <c r="G655" s="115"/>
      <c r="H655" s="21"/>
      <c r="I655" s="21"/>
      <c r="J655" s="21"/>
      <c r="K655" s="21"/>
      <c r="L655" s="21"/>
      <c r="M655" s="21"/>
      <c r="N655" s="21"/>
      <c r="O655" s="21"/>
      <c r="P655" s="18"/>
      <c r="Q655" s="69">
        <f t="shared" si="23"/>
        <v>0</v>
      </c>
      <c r="R655" s="22" t="str">
        <f t="shared" si="22"/>
        <v>Không</v>
      </c>
      <c r="S655" s="22"/>
      <c r="T655" s="22"/>
      <c r="U655" s="17"/>
      <c r="V655" s="17"/>
    </row>
    <row r="656" spans="1:22" s="19" customFormat="1" ht="13.5">
      <c r="A656" s="17">
        <v>650</v>
      </c>
      <c r="B656" s="111"/>
      <c r="C656" s="112"/>
      <c r="D656" s="113"/>
      <c r="E656" s="114"/>
      <c r="F656" s="114"/>
      <c r="G656" s="115"/>
      <c r="H656" s="21"/>
      <c r="I656" s="21"/>
      <c r="J656" s="21"/>
      <c r="K656" s="21"/>
      <c r="L656" s="21"/>
      <c r="M656" s="21"/>
      <c r="N656" s="21"/>
      <c r="O656" s="21"/>
      <c r="P656" s="18"/>
      <c r="Q656" s="69">
        <f t="shared" si="23"/>
        <v>0</v>
      </c>
      <c r="R656" s="22" t="str">
        <f t="shared" si="22"/>
        <v>Không</v>
      </c>
      <c r="S656" s="22"/>
      <c r="T656" s="22"/>
      <c r="U656" s="17"/>
      <c r="V656" s="17"/>
    </row>
    <row r="657" spans="1:22" s="19" customFormat="1" ht="13.5">
      <c r="A657" s="17">
        <v>651</v>
      </c>
      <c r="B657" s="111"/>
      <c r="C657" s="112"/>
      <c r="D657" s="113"/>
      <c r="E657" s="114"/>
      <c r="F657" s="114"/>
      <c r="G657" s="115"/>
      <c r="H657" s="21"/>
      <c r="I657" s="21"/>
      <c r="J657" s="21"/>
      <c r="K657" s="21"/>
      <c r="L657" s="21"/>
      <c r="M657" s="21"/>
      <c r="N657" s="21"/>
      <c r="O657" s="21"/>
      <c r="P657" s="18"/>
      <c r="Q657" s="69">
        <f t="shared" si="23"/>
        <v>0</v>
      </c>
      <c r="R657" s="22" t="str">
        <f t="shared" si="22"/>
        <v>Không</v>
      </c>
      <c r="S657" s="22"/>
      <c r="T657" s="22"/>
      <c r="U657" s="17"/>
      <c r="V657" s="17"/>
    </row>
    <row r="658" spans="1:22" s="19" customFormat="1" ht="13.5">
      <c r="A658" s="17">
        <v>652</v>
      </c>
      <c r="B658" s="111"/>
      <c r="C658" s="112"/>
      <c r="D658" s="113"/>
      <c r="E658" s="114"/>
      <c r="F658" s="114"/>
      <c r="G658" s="115"/>
      <c r="H658" s="21"/>
      <c r="I658" s="21"/>
      <c r="J658" s="21"/>
      <c r="K658" s="21"/>
      <c r="L658" s="21"/>
      <c r="M658" s="21"/>
      <c r="N658" s="21"/>
      <c r="O658" s="21"/>
      <c r="P658" s="18"/>
      <c r="Q658" s="69">
        <f t="shared" si="23"/>
        <v>0</v>
      </c>
      <c r="R658" s="22" t="str">
        <f t="shared" si="22"/>
        <v>Không</v>
      </c>
      <c r="S658" s="22"/>
      <c r="T658" s="22"/>
      <c r="U658" s="17"/>
      <c r="V658" s="17"/>
    </row>
    <row r="659" spans="1:22" s="19" customFormat="1" ht="13.5">
      <c r="A659" s="17">
        <v>653</v>
      </c>
      <c r="B659" s="111"/>
      <c r="C659" s="112"/>
      <c r="D659" s="113"/>
      <c r="E659" s="114"/>
      <c r="F659" s="114"/>
      <c r="G659" s="115"/>
      <c r="H659" s="21"/>
      <c r="I659" s="21"/>
      <c r="J659" s="21"/>
      <c r="K659" s="21"/>
      <c r="L659" s="21"/>
      <c r="M659" s="21"/>
      <c r="N659" s="21"/>
      <c r="O659" s="21"/>
      <c r="P659" s="18"/>
      <c r="Q659" s="69">
        <f t="shared" si="23"/>
        <v>0</v>
      </c>
      <c r="R659" s="22" t="str">
        <f t="shared" si="22"/>
        <v>Không</v>
      </c>
      <c r="S659" s="22"/>
      <c r="T659" s="22"/>
      <c r="U659" s="17"/>
      <c r="V659" s="17"/>
    </row>
    <row r="660" spans="1:22" s="19" customFormat="1" ht="13.5">
      <c r="A660" s="17">
        <v>654</v>
      </c>
      <c r="B660" s="111"/>
      <c r="C660" s="112"/>
      <c r="D660" s="113"/>
      <c r="E660" s="114"/>
      <c r="F660" s="114"/>
      <c r="G660" s="115"/>
      <c r="H660" s="21"/>
      <c r="I660" s="21"/>
      <c r="J660" s="21"/>
      <c r="K660" s="21"/>
      <c r="L660" s="21"/>
      <c r="M660" s="21"/>
      <c r="N660" s="21"/>
      <c r="O660" s="21"/>
      <c r="P660" s="18"/>
      <c r="Q660" s="69">
        <f t="shared" si="23"/>
        <v>0</v>
      </c>
      <c r="R660" s="22" t="str">
        <f t="shared" si="22"/>
        <v>Không</v>
      </c>
      <c r="S660" s="22"/>
      <c r="T660" s="22"/>
      <c r="U660" s="17"/>
      <c r="V660" s="17"/>
    </row>
    <row r="661" spans="1:22" s="19" customFormat="1" ht="13.5">
      <c r="A661" s="17">
        <v>655</v>
      </c>
      <c r="B661" s="111"/>
      <c r="C661" s="112"/>
      <c r="D661" s="113"/>
      <c r="E661" s="114"/>
      <c r="F661" s="114"/>
      <c r="G661" s="115"/>
      <c r="H661" s="21"/>
      <c r="I661" s="21"/>
      <c r="J661" s="21"/>
      <c r="K661" s="21"/>
      <c r="L661" s="21"/>
      <c r="M661" s="21"/>
      <c r="N661" s="21"/>
      <c r="O661" s="21"/>
      <c r="P661" s="18"/>
      <c r="Q661" s="69">
        <f t="shared" si="23"/>
        <v>0</v>
      </c>
      <c r="R661" s="22" t="str">
        <f t="shared" si="22"/>
        <v>Không</v>
      </c>
      <c r="S661" s="22"/>
      <c r="T661" s="22"/>
      <c r="U661" s="17"/>
      <c r="V661" s="17"/>
    </row>
    <row r="662" spans="1:22" s="19" customFormat="1" ht="13.5">
      <c r="A662" s="17">
        <v>656</v>
      </c>
      <c r="B662" s="111"/>
      <c r="C662" s="112"/>
      <c r="D662" s="113"/>
      <c r="E662" s="114"/>
      <c r="F662" s="114"/>
      <c r="G662" s="115"/>
      <c r="H662" s="21"/>
      <c r="I662" s="21"/>
      <c r="J662" s="21"/>
      <c r="K662" s="21"/>
      <c r="L662" s="21"/>
      <c r="M662" s="21"/>
      <c r="N662" s="21"/>
      <c r="O662" s="21"/>
      <c r="P662" s="18"/>
      <c r="Q662" s="69">
        <f t="shared" si="23"/>
        <v>0</v>
      </c>
      <c r="R662" s="22" t="str">
        <f t="shared" si="22"/>
        <v>Không</v>
      </c>
      <c r="S662" s="22"/>
      <c r="T662" s="22"/>
      <c r="U662" s="17"/>
      <c r="V662" s="17"/>
    </row>
    <row r="663" spans="1:22" s="19" customFormat="1" ht="13.5">
      <c r="A663" s="17">
        <v>657</v>
      </c>
      <c r="B663" s="111"/>
      <c r="C663" s="112"/>
      <c r="D663" s="113"/>
      <c r="E663" s="114"/>
      <c r="F663" s="114"/>
      <c r="G663" s="115"/>
      <c r="H663" s="21"/>
      <c r="I663" s="21"/>
      <c r="J663" s="21"/>
      <c r="K663" s="21"/>
      <c r="L663" s="21"/>
      <c r="M663" s="21"/>
      <c r="N663" s="21"/>
      <c r="O663" s="21"/>
      <c r="P663" s="18"/>
      <c r="Q663" s="69">
        <f t="shared" si="23"/>
        <v>0</v>
      </c>
      <c r="R663" s="22" t="str">
        <f t="shared" si="22"/>
        <v>Không</v>
      </c>
      <c r="S663" s="22"/>
      <c r="T663" s="22"/>
      <c r="U663" s="17"/>
      <c r="V663" s="17"/>
    </row>
    <row r="664" spans="1:22" s="19" customFormat="1" ht="13.5">
      <c r="A664" s="17">
        <v>658</v>
      </c>
      <c r="B664" s="111"/>
      <c r="C664" s="112"/>
      <c r="D664" s="113"/>
      <c r="E664" s="114"/>
      <c r="F664" s="114"/>
      <c r="G664" s="115"/>
      <c r="H664" s="21"/>
      <c r="I664" s="21"/>
      <c r="J664" s="21"/>
      <c r="K664" s="21"/>
      <c r="L664" s="21"/>
      <c r="M664" s="21"/>
      <c r="N664" s="21"/>
      <c r="O664" s="21"/>
      <c r="P664" s="18"/>
      <c r="Q664" s="69">
        <f t="shared" si="23"/>
        <v>0</v>
      </c>
      <c r="R664" s="22" t="str">
        <f t="shared" si="22"/>
        <v>Không</v>
      </c>
      <c r="S664" s="22"/>
      <c r="T664" s="22"/>
      <c r="U664" s="17"/>
      <c r="V664" s="17"/>
    </row>
    <row r="665" spans="1:22" s="19" customFormat="1" ht="13.5">
      <c r="A665" s="17">
        <v>659</v>
      </c>
      <c r="B665" s="111"/>
      <c r="C665" s="112"/>
      <c r="D665" s="113"/>
      <c r="E665" s="114"/>
      <c r="F665" s="114"/>
      <c r="G665" s="115"/>
      <c r="H665" s="21"/>
      <c r="I665" s="21"/>
      <c r="J665" s="21"/>
      <c r="K665" s="21"/>
      <c r="L665" s="21"/>
      <c r="M665" s="21"/>
      <c r="N665" s="21"/>
      <c r="O665" s="21"/>
      <c r="P665" s="18"/>
      <c r="Q665" s="69">
        <f t="shared" si="23"/>
        <v>0</v>
      </c>
      <c r="R665" s="22" t="str">
        <f t="shared" si="22"/>
        <v>Không</v>
      </c>
      <c r="S665" s="22"/>
      <c r="T665" s="22"/>
      <c r="U665" s="17"/>
      <c r="V665" s="17"/>
    </row>
    <row r="666" spans="1:22" s="19" customFormat="1" ht="13.5">
      <c r="A666" s="17">
        <v>660</v>
      </c>
      <c r="B666" s="111"/>
      <c r="C666" s="112"/>
      <c r="D666" s="113"/>
      <c r="E666" s="114"/>
      <c r="F666" s="114"/>
      <c r="G666" s="115"/>
      <c r="H666" s="21"/>
      <c r="I666" s="21"/>
      <c r="J666" s="21"/>
      <c r="K666" s="21"/>
      <c r="L666" s="21"/>
      <c r="M666" s="21"/>
      <c r="N666" s="21"/>
      <c r="O666" s="21"/>
      <c r="P666" s="18"/>
      <c r="Q666" s="69">
        <f t="shared" si="23"/>
        <v>0</v>
      </c>
      <c r="R666" s="22" t="str">
        <f t="shared" si="22"/>
        <v>Không</v>
      </c>
      <c r="S666" s="22"/>
      <c r="T666" s="22"/>
      <c r="U666" s="17"/>
      <c r="V666" s="17"/>
    </row>
    <row r="667" spans="1:22" s="19" customFormat="1" ht="13.5">
      <c r="A667" s="17">
        <v>661</v>
      </c>
      <c r="B667" s="111"/>
      <c r="C667" s="112"/>
      <c r="D667" s="113"/>
      <c r="E667" s="114"/>
      <c r="F667" s="114"/>
      <c r="G667" s="115"/>
      <c r="H667" s="21"/>
      <c r="I667" s="21"/>
      <c r="J667" s="21"/>
      <c r="K667" s="21"/>
      <c r="L667" s="21"/>
      <c r="M667" s="21"/>
      <c r="N667" s="21"/>
      <c r="O667" s="21"/>
      <c r="P667" s="18"/>
      <c r="Q667" s="69">
        <f t="shared" si="23"/>
        <v>0</v>
      </c>
      <c r="R667" s="22" t="str">
        <f t="shared" si="22"/>
        <v>Không</v>
      </c>
      <c r="S667" s="22"/>
      <c r="T667" s="22"/>
      <c r="U667" s="17"/>
      <c r="V667" s="17"/>
    </row>
    <row r="668" spans="1:22" s="19" customFormat="1" ht="13.5">
      <c r="A668" s="17">
        <v>662</v>
      </c>
      <c r="B668" s="111"/>
      <c r="C668" s="112"/>
      <c r="D668" s="113"/>
      <c r="E668" s="114"/>
      <c r="F668" s="114"/>
      <c r="G668" s="115"/>
      <c r="H668" s="21"/>
      <c r="I668" s="21"/>
      <c r="J668" s="21"/>
      <c r="K668" s="21"/>
      <c r="L668" s="21"/>
      <c r="M668" s="21"/>
      <c r="N668" s="21"/>
      <c r="O668" s="21"/>
      <c r="P668" s="18"/>
      <c r="Q668" s="69">
        <f t="shared" si="23"/>
        <v>0</v>
      </c>
      <c r="R668" s="22" t="str">
        <f t="shared" si="22"/>
        <v>Không</v>
      </c>
      <c r="S668" s="22"/>
      <c r="T668" s="22"/>
      <c r="U668" s="17"/>
      <c r="V668" s="17"/>
    </row>
    <row r="669" spans="1:22" s="19" customFormat="1" ht="13.5">
      <c r="A669" s="17">
        <v>663</v>
      </c>
      <c r="B669" s="111"/>
      <c r="C669" s="112"/>
      <c r="D669" s="113"/>
      <c r="E669" s="114"/>
      <c r="F669" s="114"/>
      <c r="G669" s="115"/>
      <c r="H669" s="21"/>
      <c r="I669" s="21"/>
      <c r="J669" s="21"/>
      <c r="K669" s="21"/>
      <c r="L669" s="21"/>
      <c r="M669" s="21"/>
      <c r="N669" s="21"/>
      <c r="O669" s="21"/>
      <c r="P669" s="18"/>
      <c r="Q669" s="69">
        <f t="shared" si="23"/>
        <v>0</v>
      </c>
      <c r="R669" s="22" t="str">
        <f t="shared" si="22"/>
        <v>Không</v>
      </c>
      <c r="S669" s="22"/>
      <c r="T669" s="22"/>
      <c r="U669" s="17"/>
      <c r="V669" s="17"/>
    </row>
    <row r="670" spans="1:22" s="19" customFormat="1" ht="13.5">
      <c r="A670" s="17">
        <v>664</v>
      </c>
      <c r="B670" s="111"/>
      <c r="C670" s="112"/>
      <c r="D670" s="113"/>
      <c r="E670" s="114"/>
      <c r="F670" s="114"/>
      <c r="G670" s="115"/>
      <c r="H670" s="21"/>
      <c r="I670" s="21"/>
      <c r="J670" s="21"/>
      <c r="K670" s="21"/>
      <c r="L670" s="21"/>
      <c r="M670" s="21"/>
      <c r="N670" s="21"/>
      <c r="O670" s="21"/>
      <c r="P670" s="18"/>
      <c r="Q670" s="69">
        <f t="shared" si="23"/>
        <v>0</v>
      </c>
      <c r="R670" s="22" t="str">
        <f t="shared" si="22"/>
        <v>Không</v>
      </c>
      <c r="S670" s="22"/>
      <c r="T670" s="22"/>
      <c r="U670" s="17"/>
      <c r="V670" s="17"/>
    </row>
    <row r="671" spans="1:22" s="19" customFormat="1" ht="13.5">
      <c r="A671" s="17">
        <v>665</v>
      </c>
      <c r="B671" s="111"/>
      <c r="C671" s="112"/>
      <c r="D671" s="113"/>
      <c r="E671" s="114"/>
      <c r="F671" s="114"/>
      <c r="G671" s="115"/>
      <c r="H671" s="21"/>
      <c r="I671" s="21"/>
      <c r="J671" s="21"/>
      <c r="K671" s="21"/>
      <c r="L671" s="21"/>
      <c r="M671" s="21"/>
      <c r="N671" s="21"/>
      <c r="O671" s="21"/>
      <c r="P671" s="18"/>
      <c r="Q671" s="69">
        <f t="shared" si="23"/>
        <v>0</v>
      </c>
      <c r="R671" s="22" t="str">
        <f t="shared" si="22"/>
        <v>Không</v>
      </c>
      <c r="S671" s="22"/>
      <c r="T671" s="22"/>
      <c r="U671" s="17"/>
      <c r="V671" s="17"/>
    </row>
    <row r="672" spans="1:22" s="19" customFormat="1" ht="13.5">
      <c r="A672" s="17">
        <v>666</v>
      </c>
      <c r="B672" s="111"/>
      <c r="C672" s="112"/>
      <c r="D672" s="113"/>
      <c r="E672" s="114"/>
      <c r="F672" s="114"/>
      <c r="G672" s="115"/>
      <c r="H672" s="21"/>
      <c r="I672" s="21"/>
      <c r="J672" s="21"/>
      <c r="K672" s="21"/>
      <c r="L672" s="21"/>
      <c r="M672" s="21"/>
      <c r="N672" s="21"/>
      <c r="O672" s="21"/>
      <c r="P672" s="18"/>
      <c r="Q672" s="69">
        <f t="shared" si="23"/>
        <v>0</v>
      </c>
      <c r="R672" s="22" t="str">
        <f t="shared" si="22"/>
        <v>Không</v>
      </c>
      <c r="S672" s="22"/>
      <c r="T672" s="22"/>
      <c r="U672" s="17"/>
      <c r="V672" s="17"/>
    </row>
    <row r="673" spans="1:22" s="19" customFormat="1" ht="13.5">
      <c r="A673" s="17">
        <v>667</v>
      </c>
      <c r="B673" s="111"/>
      <c r="C673" s="112"/>
      <c r="D673" s="113"/>
      <c r="E673" s="114"/>
      <c r="F673" s="114"/>
      <c r="G673" s="115"/>
      <c r="H673" s="21"/>
      <c r="I673" s="21"/>
      <c r="J673" s="21"/>
      <c r="K673" s="21"/>
      <c r="L673" s="21"/>
      <c r="M673" s="21"/>
      <c r="N673" s="21"/>
      <c r="O673" s="21"/>
      <c r="P673" s="18"/>
      <c r="Q673" s="69">
        <f t="shared" si="23"/>
        <v>0</v>
      </c>
      <c r="R673" s="22" t="str">
        <f t="shared" si="22"/>
        <v>Không</v>
      </c>
      <c r="S673" s="22"/>
      <c r="T673" s="22"/>
      <c r="U673" s="17"/>
      <c r="V673" s="17"/>
    </row>
    <row r="674" spans="1:22" s="19" customFormat="1" ht="13.5">
      <c r="A674" s="17">
        <v>668</v>
      </c>
      <c r="B674" s="111"/>
      <c r="C674" s="112"/>
      <c r="D674" s="113"/>
      <c r="E674" s="114"/>
      <c r="F674" s="114"/>
      <c r="G674" s="115"/>
      <c r="H674" s="21"/>
      <c r="I674" s="21"/>
      <c r="J674" s="21"/>
      <c r="K674" s="21"/>
      <c r="L674" s="21"/>
      <c r="M674" s="21"/>
      <c r="N674" s="21"/>
      <c r="O674" s="21"/>
      <c r="P674" s="18"/>
      <c r="Q674" s="69">
        <f t="shared" si="23"/>
        <v>0</v>
      </c>
      <c r="R674" s="22" t="str">
        <f t="shared" si="22"/>
        <v>Không</v>
      </c>
      <c r="S674" s="22"/>
      <c r="T674" s="22"/>
      <c r="U674" s="17"/>
      <c r="V674" s="17"/>
    </row>
    <row r="675" spans="1:22" s="19" customFormat="1" ht="13.5">
      <c r="A675" s="17">
        <v>669</v>
      </c>
      <c r="B675" s="111"/>
      <c r="C675" s="112"/>
      <c r="D675" s="113"/>
      <c r="E675" s="114"/>
      <c r="F675" s="114"/>
      <c r="G675" s="115"/>
      <c r="H675" s="21"/>
      <c r="I675" s="21"/>
      <c r="J675" s="21"/>
      <c r="K675" s="21"/>
      <c r="L675" s="21"/>
      <c r="M675" s="21"/>
      <c r="N675" s="21"/>
      <c r="O675" s="21"/>
      <c r="P675" s="18"/>
      <c r="Q675" s="69">
        <f t="shared" si="23"/>
        <v>0</v>
      </c>
      <c r="R675" s="22" t="str">
        <f t="shared" si="22"/>
        <v>Không</v>
      </c>
      <c r="S675" s="22"/>
      <c r="T675" s="22"/>
      <c r="U675" s="17"/>
      <c r="V675" s="17"/>
    </row>
    <row r="676" spans="1:22" s="19" customFormat="1" ht="13.5">
      <c r="A676" s="17">
        <v>670</v>
      </c>
      <c r="B676" s="111"/>
      <c r="C676" s="112"/>
      <c r="D676" s="113"/>
      <c r="E676" s="114"/>
      <c r="F676" s="114"/>
      <c r="G676" s="115"/>
      <c r="H676" s="21"/>
      <c r="I676" s="21"/>
      <c r="J676" s="21"/>
      <c r="K676" s="21"/>
      <c r="L676" s="21"/>
      <c r="M676" s="21"/>
      <c r="N676" s="21"/>
      <c r="O676" s="21"/>
      <c r="P676" s="18"/>
      <c r="Q676" s="69">
        <f t="shared" si="23"/>
        <v>0</v>
      </c>
      <c r="R676" s="22" t="str">
        <f t="shared" si="22"/>
        <v>Không</v>
      </c>
      <c r="S676" s="22"/>
      <c r="T676" s="22"/>
      <c r="U676" s="17"/>
      <c r="V676" s="17"/>
    </row>
    <row r="677" spans="1:22" s="19" customFormat="1" ht="13.5">
      <c r="A677" s="17">
        <v>671</v>
      </c>
      <c r="B677" s="111"/>
      <c r="C677" s="112"/>
      <c r="D677" s="113"/>
      <c r="E677" s="114"/>
      <c r="F677" s="114"/>
      <c r="G677" s="115"/>
      <c r="H677" s="21"/>
      <c r="I677" s="21"/>
      <c r="J677" s="21"/>
      <c r="K677" s="21"/>
      <c r="L677" s="21"/>
      <c r="M677" s="21"/>
      <c r="N677" s="21"/>
      <c r="O677" s="21"/>
      <c r="P677" s="18"/>
      <c r="Q677" s="69">
        <f t="shared" si="23"/>
        <v>0</v>
      </c>
      <c r="R677" s="22" t="str">
        <f t="shared" si="22"/>
        <v>Không</v>
      </c>
      <c r="S677" s="22"/>
      <c r="T677" s="22"/>
      <c r="U677" s="17"/>
      <c r="V677" s="17"/>
    </row>
    <row r="678" spans="1:22" s="19" customFormat="1" ht="13.5">
      <c r="A678" s="17">
        <v>672</v>
      </c>
      <c r="B678" s="111"/>
      <c r="C678" s="112"/>
      <c r="D678" s="113"/>
      <c r="E678" s="114"/>
      <c r="F678" s="114"/>
      <c r="G678" s="115"/>
      <c r="H678" s="21"/>
      <c r="I678" s="21"/>
      <c r="J678" s="21"/>
      <c r="K678" s="21"/>
      <c r="L678" s="21"/>
      <c r="M678" s="21"/>
      <c r="N678" s="21"/>
      <c r="O678" s="21"/>
      <c r="P678" s="18"/>
      <c r="Q678" s="69">
        <f t="shared" si="23"/>
        <v>0</v>
      </c>
      <c r="R678" s="22" t="str">
        <f t="shared" si="22"/>
        <v>Không</v>
      </c>
      <c r="S678" s="22"/>
      <c r="T678" s="22"/>
      <c r="U678" s="17"/>
      <c r="V678" s="17"/>
    </row>
    <row r="679" spans="1:22" s="19" customFormat="1" ht="13.5">
      <c r="A679" s="17">
        <v>673</v>
      </c>
      <c r="B679" s="111"/>
      <c r="C679" s="112"/>
      <c r="D679" s="113"/>
      <c r="E679" s="114"/>
      <c r="F679" s="114"/>
      <c r="G679" s="115"/>
      <c r="H679" s="21"/>
      <c r="I679" s="21"/>
      <c r="J679" s="21"/>
      <c r="K679" s="21"/>
      <c r="L679" s="21"/>
      <c r="M679" s="21"/>
      <c r="N679" s="21"/>
      <c r="O679" s="21"/>
      <c r="P679" s="18"/>
      <c r="Q679" s="69">
        <f t="shared" si="23"/>
        <v>0</v>
      </c>
      <c r="R679" s="22" t="str">
        <f t="shared" si="22"/>
        <v>Không</v>
      </c>
      <c r="S679" s="22"/>
      <c r="T679" s="22"/>
      <c r="U679" s="17"/>
      <c r="V679" s="17"/>
    </row>
    <row r="680" spans="1:22" s="19" customFormat="1" ht="13.5">
      <c r="A680" s="17">
        <v>674</v>
      </c>
      <c r="B680" s="111"/>
      <c r="C680" s="112"/>
      <c r="D680" s="113"/>
      <c r="E680" s="114"/>
      <c r="F680" s="114"/>
      <c r="G680" s="115"/>
      <c r="H680" s="21"/>
      <c r="I680" s="21"/>
      <c r="J680" s="21"/>
      <c r="K680" s="21"/>
      <c r="L680" s="21"/>
      <c r="M680" s="21"/>
      <c r="N680" s="21"/>
      <c r="O680" s="21"/>
      <c r="P680" s="18"/>
      <c r="Q680" s="69">
        <f t="shared" si="23"/>
        <v>0</v>
      </c>
      <c r="R680" s="22" t="str">
        <f t="shared" si="22"/>
        <v>Không</v>
      </c>
      <c r="S680" s="22"/>
      <c r="T680" s="22"/>
      <c r="U680" s="17"/>
      <c r="V680" s="17"/>
    </row>
    <row r="681" spans="1:22" s="19" customFormat="1" ht="13.5">
      <c r="A681" s="17">
        <v>675</v>
      </c>
      <c r="B681" s="111"/>
      <c r="C681" s="112"/>
      <c r="D681" s="113"/>
      <c r="E681" s="114"/>
      <c r="F681" s="114"/>
      <c r="G681" s="115"/>
      <c r="H681" s="21"/>
      <c r="I681" s="21"/>
      <c r="J681" s="21"/>
      <c r="K681" s="21"/>
      <c r="L681" s="21"/>
      <c r="M681" s="21"/>
      <c r="N681" s="21"/>
      <c r="O681" s="21"/>
      <c r="P681" s="18"/>
      <c r="Q681" s="69">
        <f t="shared" si="23"/>
        <v>0</v>
      </c>
      <c r="R681" s="22" t="str">
        <f t="shared" si="22"/>
        <v>Không</v>
      </c>
      <c r="S681" s="22"/>
      <c r="T681" s="22"/>
      <c r="U681" s="17"/>
      <c r="V681" s="17"/>
    </row>
    <row r="682" spans="1:22" s="19" customFormat="1" ht="13.5">
      <c r="A682" s="17">
        <v>676</v>
      </c>
      <c r="B682" s="111"/>
      <c r="C682" s="112"/>
      <c r="D682" s="113"/>
      <c r="E682" s="114"/>
      <c r="F682" s="114"/>
      <c r="G682" s="115"/>
      <c r="H682" s="21"/>
      <c r="I682" s="21"/>
      <c r="J682" s="21"/>
      <c r="K682" s="21"/>
      <c r="L682" s="21"/>
      <c r="M682" s="21"/>
      <c r="N682" s="21"/>
      <c r="O682" s="21"/>
      <c r="P682" s="18"/>
      <c r="Q682" s="69">
        <f t="shared" si="23"/>
        <v>0</v>
      </c>
      <c r="R682" s="22" t="str">
        <f t="shared" si="22"/>
        <v>Không</v>
      </c>
      <c r="S682" s="22"/>
      <c r="T682" s="22"/>
      <c r="U682" s="17"/>
      <c r="V682" s="17"/>
    </row>
    <row r="683" spans="1:22" s="19" customFormat="1" ht="13.5">
      <c r="A683" s="17">
        <v>677</v>
      </c>
      <c r="B683" s="111"/>
      <c r="C683" s="112"/>
      <c r="D683" s="113"/>
      <c r="E683" s="114"/>
      <c r="F683" s="114"/>
      <c r="G683" s="115"/>
      <c r="H683" s="21"/>
      <c r="I683" s="21"/>
      <c r="J683" s="21"/>
      <c r="K683" s="21"/>
      <c r="L683" s="21"/>
      <c r="M683" s="21"/>
      <c r="N683" s="21"/>
      <c r="O683" s="21"/>
      <c r="P683" s="18"/>
      <c r="Q683" s="69">
        <f t="shared" si="23"/>
        <v>0</v>
      </c>
      <c r="R683" s="22" t="str">
        <f t="shared" si="22"/>
        <v>Không</v>
      </c>
      <c r="S683" s="22"/>
      <c r="T683" s="22"/>
      <c r="U683" s="17"/>
      <c r="V683" s="17"/>
    </row>
    <row r="684" spans="1:22" s="19" customFormat="1" ht="13.5">
      <c r="A684" s="17">
        <v>678</v>
      </c>
      <c r="B684" s="111"/>
      <c r="C684" s="112"/>
      <c r="D684" s="113"/>
      <c r="E684" s="114"/>
      <c r="F684" s="114"/>
      <c r="G684" s="115"/>
      <c r="H684" s="21"/>
      <c r="I684" s="21"/>
      <c r="J684" s="21"/>
      <c r="K684" s="21"/>
      <c r="L684" s="21"/>
      <c r="M684" s="21"/>
      <c r="N684" s="21"/>
      <c r="O684" s="21"/>
      <c r="P684" s="18"/>
      <c r="Q684" s="69">
        <f t="shared" si="23"/>
        <v>0</v>
      </c>
      <c r="R684" s="22" t="str">
        <f t="shared" si="22"/>
        <v>Không</v>
      </c>
      <c r="S684" s="22"/>
      <c r="T684" s="22"/>
      <c r="U684" s="17"/>
      <c r="V684" s="17"/>
    </row>
    <row r="685" spans="1:22" s="19" customFormat="1" ht="13.5">
      <c r="A685" s="17">
        <v>679</v>
      </c>
      <c r="B685" s="111"/>
      <c r="C685" s="112"/>
      <c r="D685" s="113"/>
      <c r="E685" s="114"/>
      <c r="F685" s="114"/>
      <c r="G685" s="115"/>
      <c r="H685" s="21"/>
      <c r="I685" s="21"/>
      <c r="J685" s="21"/>
      <c r="K685" s="21"/>
      <c r="L685" s="21"/>
      <c r="M685" s="21"/>
      <c r="N685" s="21"/>
      <c r="O685" s="21"/>
      <c r="P685" s="18"/>
      <c r="Q685" s="69">
        <f t="shared" si="23"/>
        <v>0</v>
      </c>
      <c r="R685" s="22" t="str">
        <f t="shared" si="22"/>
        <v>Không</v>
      </c>
      <c r="S685" s="22"/>
      <c r="T685" s="22"/>
      <c r="U685" s="17"/>
      <c r="V685" s="17"/>
    </row>
    <row r="686" spans="1:22" s="19" customFormat="1" ht="13.5">
      <c r="A686" s="17">
        <v>680</v>
      </c>
      <c r="B686" s="111"/>
      <c r="C686" s="112"/>
      <c r="D686" s="113"/>
      <c r="E686" s="114"/>
      <c r="F686" s="114"/>
      <c r="G686" s="115"/>
      <c r="H686" s="21"/>
      <c r="I686" s="21"/>
      <c r="J686" s="21"/>
      <c r="K686" s="21"/>
      <c r="L686" s="21"/>
      <c r="M686" s="21"/>
      <c r="N686" s="21"/>
      <c r="O686" s="21"/>
      <c r="P686" s="18"/>
      <c r="Q686" s="69">
        <f t="shared" si="23"/>
        <v>0</v>
      </c>
      <c r="R686" s="22" t="str">
        <f t="shared" si="22"/>
        <v>Không</v>
      </c>
      <c r="S686" s="22"/>
      <c r="T686" s="22"/>
      <c r="U686" s="17"/>
      <c r="V686" s="17"/>
    </row>
    <row r="687" spans="1:22" s="19" customFormat="1" ht="13.5">
      <c r="A687" s="17">
        <v>681</v>
      </c>
      <c r="B687" s="111"/>
      <c r="C687" s="112"/>
      <c r="D687" s="113"/>
      <c r="E687" s="114"/>
      <c r="F687" s="114"/>
      <c r="G687" s="115"/>
      <c r="H687" s="21"/>
      <c r="I687" s="21"/>
      <c r="J687" s="21"/>
      <c r="K687" s="21"/>
      <c r="L687" s="21"/>
      <c r="M687" s="21"/>
      <c r="N687" s="21"/>
      <c r="O687" s="21"/>
      <c r="P687" s="18"/>
      <c r="Q687" s="69">
        <f t="shared" si="23"/>
        <v>0</v>
      </c>
      <c r="R687" s="22" t="str">
        <f t="shared" si="22"/>
        <v>Không</v>
      </c>
      <c r="S687" s="22"/>
      <c r="T687" s="22"/>
      <c r="U687" s="17"/>
      <c r="V687" s="17"/>
    </row>
    <row r="688" spans="1:22" s="19" customFormat="1" ht="13.5">
      <c r="A688" s="17">
        <v>682</v>
      </c>
      <c r="B688" s="111"/>
      <c r="C688" s="112"/>
      <c r="D688" s="113"/>
      <c r="E688" s="114"/>
      <c r="F688" s="114"/>
      <c r="G688" s="115"/>
      <c r="H688" s="21"/>
      <c r="I688" s="21"/>
      <c r="J688" s="21"/>
      <c r="K688" s="21"/>
      <c r="L688" s="21"/>
      <c r="M688" s="21"/>
      <c r="N688" s="21"/>
      <c r="O688" s="21"/>
      <c r="P688" s="18"/>
      <c r="Q688" s="69">
        <f t="shared" si="23"/>
        <v>0</v>
      </c>
      <c r="R688" s="22" t="str">
        <f t="shared" si="22"/>
        <v>Không</v>
      </c>
      <c r="S688" s="22"/>
      <c r="T688" s="22"/>
      <c r="U688" s="17"/>
      <c r="V688" s="17"/>
    </row>
    <row r="689" spans="1:22" s="19" customFormat="1" ht="13.5">
      <c r="A689" s="17">
        <v>683</v>
      </c>
      <c r="B689" s="111"/>
      <c r="C689" s="112"/>
      <c r="D689" s="113"/>
      <c r="E689" s="114"/>
      <c r="F689" s="114"/>
      <c r="G689" s="115"/>
      <c r="H689" s="21"/>
      <c r="I689" s="21"/>
      <c r="J689" s="21"/>
      <c r="K689" s="21"/>
      <c r="L689" s="21"/>
      <c r="M689" s="21"/>
      <c r="N689" s="21"/>
      <c r="O689" s="21"/>
      <c r="P689" s="18"/>
      <c r="Q689" s="69">
        <f t="shared" si="23"/>
        <v>0</v>
      </c>
      <c r="R689" s="22" t="str">
        <f t="shared" si="22"/>
        <v>Không</v>
      </c>
      <c r="S689" s="22"/>
      <c r="T689" s="22"/>
      <c r="U689" s="17"/>
      <c r="V689" s="17"/>
    </row>
    <row r="690" spans="1:22" s="19" customFormat="1" ht="13.5">
      <c r="A690" s="17">
        <v>684</v>
      </c>
      <c r="B690" s="111"/>
      <c r="C690" s="112"/>
      <c r="D690" s="113"/>
      <c r="E690" s="114"/>
      <c r="F690" s="114"/>
      <c r="G690" s="115"/>
      <c r="H690" s="21"/>
      <c r="I690" s="21"/>
      <c r="J690" s="21"/>
      <c r="K690" s="21"/>
      <c r="L690" s="21"/>
      <c r="M690" s="21"/>
      <c r="N690" s="21"/>
      <c r="O690" s="21"/>
      <c r="P690" s="18"/>
      <c r="Q690" s="69">
        <f t="shared" si="23"/>
        <v>0</v>
      </c>
      <c r="R690" s="22" t="str">
        <f t="shared" si="22"/>
        <v>Không</v>
      </c>
      <c r="S690" s="22"/>
      <c r="T690" s="22"/>
      <c r="U690" s="17"/>
      <c r="V690" s="17"/>
    </row>
    <row r="691" spans="1:22" s="19" customFormat="1" ht="13.5">
      <c r="A691" s="17">
        <v>685</v>
      </c>
      <c r="B691" s="111"/>
      <c r="C691" s="112"/>
      <c r="D691" s="113"/>
      <c r="E691" s="114"/>
      <c r="F691" s="114"/>
      <c r="G691" s="115"/>
      <c r="H691" s="21"/>
      <c r="I691" s="21"/>
      <c r="J691" s="21"/>
      <c r="K691" s="21"/>
      <c r="L691" s="21"/>
      <c r="M691" s="21"/>
      <c r="N691" s="21"/>
      <c r="O691" s="21"/>
      <c r="P691" s="18"/>
      <c r="Q691" s="69">
        <f t="shared" si="23"/>
        <v>0</v>
      </c>
      <c r="R691" s="22" t="str">
        <f t="shared" si="22"/>
        <v>Không</v>
      </c>
      <c r="S691" s="22"/>
      <c r="T691" s="22"/>
      <c r="U691" s="17"/>
      <c r="V691" s="17"/>
    </row>
    <row r="692" spans="1:22" s="19" customFormat="1" ht="13.5">
      <c r="A692" s="17">
        <v>686</v>
      </c>
      <c r="B692" s="111"/>
      <c r="C692" s="112"/>
      <c r="D692" s="113"/>
      <c r="E692" s="114"/>
      <c r="F692" s="114"/>
      <c r="G692" s="115"/>
      <c r="H692" s="21"/>
      <c r="I692" s="21"/>
      <c r="J692" s="21"/>
      <c r="K692" s="21"/>
      <c r="L692" s="21"/>
      <c r="M692" s="21"/>
      <c r="N692" s="21"/>
      <c r="O692" s="21"/>
      <c r="P692" s="18"/>
      <c r="Q692" s="69">
        <f t="shared" si="23"/>
        <v>0</v>
      </c>
      <c r="R692" s="22" t="str">
        <f t="shared" si="22"/>
        <v>Không</v>
      </c>
      <c r="S692" s="22"/>
      <c r="T692" s="22"/>
      <c r="U692" s="17"/>
      <c r="V692" s="17"/>
    </row>
    <row r="693" spans="1:22" s="19" customFormat="1" ht="13.5">
      <c r="A693" s="17">
        <v>687</v>
      </c>
      <c r="B693" s="111"/>
      <c r="C693" s="112"/>
      <c r="D693" s="113"/>
      <c r="E693" s="114"/>
      <c r="F693" s="114"/>
      <c r="G693" s="115"/>
      <c r="H693" s="21"/>
      <c r="I693" s="21"/>
      <c r="J693" s="21"/>
      <c r="K693" s="21"/>
      <c r="L693" s="21"/>
      <c r="M693" s="21"/>
      <c r="N693" s="21"/>
      <c r="O693" s="21"/>
      <c r="P693" s="18"/>
      <c r="Q693" s="69">
        <f t="shared" si="23"/>
        <v>0</v>
      </c>
      <c r="R693" s="22" t="str">
        <f t="shared" si="22"/>
        <v>Không</v>
      </c>
      <c r="S693" s="22"/>
      <c r="T693" s="22"/>
      <c r="U693" s="17"/>
      <c r="V693" s="17"/>
    </row>
    <row r="694" spans="1:22" s="19" customFormat="1" ht="13.5">
      <c r="A694" s="17">
        <v>688</v>
      </c>
      <c r="B694" s="111"/>
      <c r="C694" s="112"/>
      <c r="D694" s="113"/>
      <c r="E694" s="114"/>
      <c r="F694" s="114"/>
      <c r="G694" s="115"/>
      <c r="H694" s="21"/>
      <c r="I694" s="21"/>
      <c r="J694" s="21"/>
      <c r="K694" s="21"/>
      <c r="L694" s="21"/>
      <c r="M694" s="21"/>
      <c r="N694" s="21"/>
      <c r="O694" s="21"/>
      <c r="P694" s="18"/>
      <c r="Q694" s="69">
        <f t="shared" si="23"/>
        <v>0</v>
      </c>
      <c r="R694" s="22" t="str">
        <f t="shared" si="22"/>
        <v>Không</v>
      </c>
      <c r="S694" s="22"/>
      <c r="T694" s="22"/>
      <c r="U694" s="17"/>
      <c r="V694" s="17"/>
    </row>
    <row r="695" spans="1:22" s="19" customFormat="1" ht="13.5">
      <c r="A695" s="17">
        <v>689</v>
      </c>
      <c r="B695" s="111"/>
      <c r="C695" s="112"/>
      <c r="D695" s="113"/>
      <c r="E695" s="114"/>
      <c r="F695" s="114"/>
      <c r="G695" s="115"/>
      <c r="H695" s="21"/>
      <c r="I695" s="21"/>
      <c r="J695" s="21"/>
      <c r="K695" s="21"/>
      <c r="L695" s="21"/>
      <c r="M695" s="21"/>
      <c r="N695" s="21"/>
      <c r="O695" s="21"/>
      <c r="P695" s="18"/>
      <c r="Q695" s="69">
        <f t="shared" si="23"/>
        <v>0</v>
      </c>
      <c r="R695" s="22" t="str">
        <f t="shared" si="22"/>
        <v>Không</v>
      </c>
      <c r="S695" s="22"/>
      <c r="T695" s="22"/>
      <c r="U695" s="17"/>
      <c r="V695" s="17"/>
    </row>
    <row r="696" spans="1:22" s="19" customFormat="1" ht="13.5">
      <c r="A696" s="17">
        <v>690</v>
      </c>
      <c r="B696" s="111"/>
      <c r="C696" s="112"/>
      <c r="D696" s="113"/>
      <c r="E696" s="114"/>
      <c r="F696" s="114"/>
      <c r="G696" s="115"/>
      <c r="H696" s="21"/>
      <c r="I696" s="21"/>
      <c r="J696" s="21"/>
      <c r="K696" s="21"/>
      <c r="L696" s="21"/>
      <c r="M696" s="21"/>
      <c r="N696" s="21"/>
      <c r="O696" s="21"/>
      <c r="P696" s="18"/>
      <c r="Q696" s="69">
        <f t="shared" si="23"/>
        <v>0</v>
      </c>
      <c r="R696" s="22" t="str">
        <f t="shared" si="22"/>
        <v>Không</v>
      </c>
      <c r="S696" s="22"/>
      <c r="T696" s="22"/>
      <c r="U696" s="17"/>
      <c r="V696" s="17"/>
    </row>
    <row r="697" spans="1:22" s="19" customFormat="1" ht="13.5">
      <c r="A697" s="17">
        <v>691</v>
      </c>
      <c r="B697" s="111"/>
      <c r="C697" s="112"/>
      <c r="D697" s="113"/>
      <c r="E697" s="114"/>
      <c r="F697" s="114"/>
      <c r="G697" s="115"/>
      <c r="H697" s="21"/>
      <c r="I697" s="21"/>
      <c r="J697" s="21"/>
      <c r="K697" s="21"/>
      <c r="L697" s="21"/>
      <c r="M697" s="21"/>
      <c r="N697" s="21"/>
      <c r="O697" s="21"/>
      <c r="P697" s="18"/>
      <c r="Q697" s="69">
        <f t="shared" si="23"/>
        <v>0</v>
      </c>
      <c r="R697" s="22" t="str">
        <f t="shared" si="22"/>
        <v>Không</v>
      </c>
      <c r="S697" s="22"/>
      <c r="T697" s="22"/>
      <c r="U697" s="17"/>
      <c r="V697" s="17"/>
    </row>
    <row r="698" spans="1:22" s="19" customFormat="1" ht="13.5">
      <c r="A698" s="17">
        <v>692</v>
      </c>
      <c r="B698" s="111"/>
      <c r="C698" s="112"/>
      <c r="D698" s="113"/>
      <c r="E698" s="114"/>
      <c r="F698" s="114"/>
      <c r="G698" s="115"/>
      <c r="H698" s="21"/>
      <c r="I698" s="21"/>
      <c r="J698" s="21"/>
      <c r="K698" s="21"/>
      <c r="L698" s="21"/>
      <c r="M698" s="21"/>
      <c r="N698" s="21"/>
      <c r="O698" s="21"/>
      <c r="P698" s="18"/>
      <c r="Q698" s="69">
        <f t="shared" si="23"/>
        <v>0</v>
      </c>
      <c r="R698" s="22" t="str">
        <f t="shared" si="22"/>
        <v>Không</v>
      </c>
      <c r="S698" s="22"/>
      <c r="T698" s="22"/>
      <c r="U698" s="17"/>
      <c r="V698" s="17"/>
    </row>
    <row r="699" spans="1:22" s="19" customFormat="1" ht="13.5">
      <c r="A699" s="17">
        <v>693</v>
      </c>
      <c r="B699" s="111"/>
      <c r="C699" s="112"/>
      <c r="D699" s="113"/>
      <c r="E699" s="114"/>
      <c r="F699" s="114"/>
      <c r="G699" s="115"/>
      <c r="H699" s="21"/>
      <c r="I699" s="21"/>
      <c r="J699" s="21"/>
      <c r="K699" s="21"/>
      <c r="L699" s="21"/>
      <c r="M699" s="21"/>
      <c r="N699" s="21"/>
      <c r="O699" s="21"/>
      <c r="P699" s="18"/>
      <c r="Q699" s="69">
        <f t="shared" si="23"/>
        <v>0</v>
      </c>
      <c r="R699" s="22" t="str">
        <f t="shared" si="22"/>
        <v>Không</v>
      </c>
      <c r="S699" s="22"/>
      <c r="T699" s="22"/>
      <c r="U699" s="17"/>
      <c r="V699" s="17"/>
    </row>
    <row r="700" spans="1:22" s="19" customFormat="1" ht="13.5">
      <c r="A700" s="17">
        <v>694</v>
      </c>
      <c r="B700" s="111"/>
      <c r="C700" s="112"/>
      <c r="D700" s="113"/>
      <c r="E700" s="114"/>
      <c r="F700" s="114"/>
      <c r="G700" s="115"/>
      <c r="H700" s="21"/>
      <c r="I700" s="21"/>
      <c r="J700" s="21"/>
      <c r="K700" s="21"/>
      <c r="L700" s="21"/>
      <c r="M700" s="21"/>
      <c r="N700" s="21"/>
      <c r="O700" s="21"/>
      <c r="P700" s="18"/>
      <c r="Q700" s="69">
        <f t="shared" si="23"/>
        <v>0</v>
      </c>
      <c r="R700" s="22" t="str">
        <f t="shared" si="22"/>
        <v>Không</v>
      </c>
      <c r="S700" s="22"/>
      <c r="T700" s="22"/>
      <c r="U700" s="17"/>
      <c r="V700" s="17"/>
    </row>
    <row r="701" spans="1:22" s="19" customFormat="1" ht="13.5">
      <c r="A701" s="17">
        <v>695</v>
      </c>
      <c r="B701" s="111"/>
      <c r="C701" s="112"/>
      <c r="D701" s="113"/>
      <c r="E701" s="114"/>
      <c r="F701" s="114"/>
      <c r="G701" s="115"/>
      <c r="H701" s="21"/>
      <c r="I701" s="21"/>
      <c r="J701" s="21"/>
      <c r="K701" s="21"/>
      <c r="L701" s="21"/>
      <c r="M701" s="21"/>
      <c r="N701" s="21"/>
      <c r="O701" s="21"/>
      <c r="P701" s="18"/>
      <c r="Q701" s="69">
        <f t="shared" si="23"/>
        <v>0</v>
      </c>
      <c r="R701" s="22" t="str">
        <f t="shared" si="22"/>
        <v>Không</v>
      </c>
      <c r="S701" s="22"/>
      <c r="T701" s="22"/>
      <c r="U701" s="17"/>
      <c r="V701" s="17"/>
    </row>
    <row r="702" spans="1:22" s="19" customFormat="1" ht="13.5">
      <c r="A702" s="17">
        <v>696</v>
      </c>
      <c r="B702" s="111"/>
      <c r="C702" s="112"/>
      <c r="D702" s="113"/>
      <c r="E702" s="114"/>
      <c r="F702" s="114"/>
      <c r="G702" s="115"/>
      <c r="H702" s="21"/>
      <c r="I702" s="21"/>
      <c r="J702" s="21"/>
      <c r="K702" s="21"/>
      <c r="L702" s="21"/>
      <c r="M702" s="21"/>
      <c r="N702" s="21"/>
      <c r="O702" s="21"/>
      <c r="P702" s="18"/>
      <c r="Q702" s="69">
        <f t="shared" si="23"/>
        <v>0</v>
      </c>
      <c r="R702" s="22" t="str">
        <f t="shared" si="22"/>
        <v>Không</v>
      </c>
      <c r="S702" s="22"/>
      <c r="T702" s="22"/>
      <c r="U702" s="17"/>
      <c r="V702" s="17"/>
    </row>
    <row r="703" spans="1:22" s="19" customFormat="1" ht="13.5">
      <c r="A703" s="17">
        <v>697</v>
      </c>
      <c r="B703" s="111"/>
      <c r="C703" s="112"/>
      <c r="D703" s="113"/>
      <c r="E703" s="114"/>
      <c r="F703" s="114"/>
      <c r="G703" s="115"/>
      <c r="H703" s="21"/>
      <c r="I703" s="21"/>
      <c r="J703" s="21"/>
      <c r="K703" s="21"/>
      <c r="L703" s="21"/>
      <c r="M703" s="21"/>
      <c r="N703" s="21"/>
      <c r="O703" s="21"/>
      <c r="P703" s="18"/>
      <c r="Q703" s="69">
        <f t="shared" si="23"/>
        <v>0</v>
      </c>
      <c r="R703" s="22" t="str">
        <f t="shared" si="22"/>
        <v>Không</v>
      </c>
      <c r="S703" s="22"/>
      <c r="T703" s="22"/>
      <c r="U703" s="17"/>
      <c r="V703" s="17"/>
    </row>
    <row r="704" spans="1:22" s="19" customFormat="1" ht="13.5">
      <c r="A704" s="17">
        <v>698</v>
      </c>
      <c r="B704" s="111"/>
      <c r="C704" s="112"/>
      <c r="D704" s="113"/>
      <c r="E704" s="114"/>
      <c r="F704" s="114"/>
      <c r="G704" s="115"/>
      <c r="H704" s="21"/>
      <c r="I704" s="21"/>
      <c r="J704" s="21"/>
      <c r="K704" s="21"/>
      <c r="L704" s="21"/>
      <c r="M704" s="21"/>
      <c r="N704" s="21"/>
      <c r="O704" s="21"/>
      <c r="P704" s="18"/>
      <c r="Q704" s="69">
        <f t="shared" si="23"/>
        <v>0</v>
      </c>
      <c r="R704" s="22" t="str">
        <f t="shared" si="22"/>
        <v>Không</v>
      </c>
      <c r="S704" s="22"/>
      <c r="T704" s="22"/>
      <c r="U704" s="17"/>
      <c r="V704" s="17"/>
    </row>
    <row r="705" spans="1:22" s="19" customFormat="1" ht="13.5">
      <c r="A705" s="17">
        <v>699</v>
      </c>
      <c r="B705" s="111"/>
      <c r="C705" s="112"/>
      <c r="D705" s="113"/>
      <c r="E705" s="114"/>
      <c r="F705" s="114"/>
      <c r="G705" s="115"/>
      <c r="H705" s="21"/>
      <c r="I705" s="21"/>
      <c r="J705" s="21"/>
      <c r="K705" s="21"/>
      <c r="L705" s="21"/>
      <c r="M705" s="21"/>
      <c r="N705" s="21"/>
      <c r="O705" s="21"/>
      <c r="P705" s="18"/>
      <c r="Q705" s="69">
        <f t="shared" si="23"/>
        <v>0</v>
      </c>
      <c r="R705" s="22" t="str">
        <f t="shared" si="22"/>
        <v>Không</v>
      </c>
      <c r="S705" s="22"/>
      <c r="T705" s="22"/>
      <c r="U705" s="17"/>
      <c r="V705" s="17"/>
    </row>
    <row r="706" spans="1:22" s="19" customFormat="1" ht="13.5">
      <c r="A706" s="17">
        <v>700</v>
      </c>
      <c r="B706" s="111"/>
      <c r="C706" s="112"/>
      <c r="D706" s="113"/>
      <c r="E706" s="114"/>
      <c r="F706" s="114"/>
      <c r="G706" s="115"/>
      <c r="H706" s="21"/>
      <c r="I706" s="21"/>
      <c r="J706" s="21"/>
      <c r="K706" s="21"/>
      <c r="L706" s="21"/>
      <c r="M706" s="21"/>
      <c r="N706" s="21"/>
      <c r="O706" s="21"/>
      <c r="P706" s="18"/>
      <c r="Q706" s="69">
        <f t="shared" si="23"/>
        <v>0</v>
      </c>
      <c r="R706" s="22" t="str">
        <f t="shared" si="22"/>
        <v>Không</v>
      </c>
      <c r="S706" s="22"/>
      <c r="T706" s="22"/>
      <c r="U706" s="17"/>
      <c r="V706" s="17"/>
    </row>
    <row r="707" spans="1:22" s="19" customFormat="1" ht="13.5">
      <c r="A707" s="17">
        <v>701</v>
      </c>
      <c r="B707" s="111"/>
      <c r="C707" s="112"/>
      <c r="D707" s="113"/>
      <c r="E707" s="114"/>
      <c r="F707" s="114"/>
      <c r="G707" s="115"/>
      <c r="H707" s="21"/>
      <c r="I707" s="21"/>
      <c r="J707" s="21"/>
      <c r="K707" s="21"/>
      <c r="L707" s="21"/>
      <c r="M707" s="21"/>
      <c r="N707" s="21"/>
      <c r="O707" s="21"/>
      <c r="P707" s="18"/>
      <c r="Q707" s="69">
        <f t="shared" si="23"/>
        <v>0</v>
      </c>
      <c r="R707" s="22" t="str">
        <f t="shared" si="22"/>
        <v>Không</v>
      </c>
      <c r="S707" s="22"/>
      <c r="T707" s="22"/>
      <c r="U707" s="17"/>
      <c r="V707" s="17"/>
    </row>
    <row r="708" spans="1:22" s="19" customFormat="1" ht="13.5">
      <c r="A708" s="17">
        <v>702</v>
      </c>
      <c r="B708" s="111"/>
      <c r="C708" s="112"/>
      <c r="D708" s="113"/>
      <c r="E708" s="114"/>
      <c r="F708" s="114"/>
      <c r="G708" s="115"/>
      <c r="H708" s="21"/>
      <c r="I708" s="21"/>
      <c r="J708" s="21"/>
      <c r="K708" s="21"/>
      <c r="L708" s="21"/>
      <c r="M708" s="21"/>
      <c r="N708" s="21"/>
      <c r="O708" s="21"/>
      <c r="P708" s="18"/>
      <c r="Q708" s="69">
        <f t="shared" si="23"/>
        <v>0</v>
      </c>
      <c r="R708" s="22" t="str">
        <f t="shared" si="22"/>
        <v>Không</v>
      </c>
      <c r="S708" s="22"/>
      <c r="T708" s="22"/>
      <c r="U708" s="17"/>
      <c r="V708" s="17"/>
    </row>
    <row r="709" spans="1:22" s="19" customFormat="1" ht="13.5">
      <c r="A709" s="17">
        <v>703</v>
      </c>
      <c r="B709" s="111"/>
      <c r="C709" s="112"/>
      <c r="D709" s="113"/>
      <c r="E709" s="114"/>
      <c r="F709" s="114"/>
      <c r="G709" s="115"/>
      <c r="H709" s="21"/>
      <c r="I709" s="21"/>
      <c r="J709" s="21"/>
      <c r="K709" s="21"/>
      <c r="L709" s="21"/>
      <c r="M709" s="21"/>
      <c r="N709" s="21"/>
      <c r="O709" s="21"/>
      <c r="P709" s="18"/>
      <c r="Q709" s="69">
        <f t="shared" si="23"/>
        <v>0</v>
      </c>
      <c r="R709" s="22" t="str">
        <f t="shared" si="22"/>
        <v>Không</v>
      </c>
      <c r="S709" s="22"/>
      <c r="T709" s="22"/>
      <c r="U709" s="17"/>
      <c r="V709" s="17"/>
    </row>
    <row r="710" spans="1:22" s="19" customFormat="1" ht="13.5">
      <c r="A710" s="17">
        <v>704</v>
      </c>
      <c r="B710" s="111"/>
      <c r="C710" s="112"/>
      <c r="D710" s="113"/>
      <c r="E710" s="114"/>
      <c r="F710" s="114"/>
      <c r="G710" s="115"/>
      <c r="H710" s="21"/>
      <c r="I710" s="21"/>
      <c r="J710" s="21"/>
      <c r="K710" s="21"/>
      <c r="L710" s="21"/>
      <c r="M710" s="21"/>
      <c r="N710" s="21"/>
      <c r="O710" s="21"/>
      <c r="P710" s="18"/>
      <c r="Q710" s="69">
        <f t="shared" si="23"/>
        <v>0</v>
      </c>
      <c r="R710" s="22" t="str">
        <f t="shared" si="22"/>
        <v>Không</v>
      </c>
      <c r="S710" s="22"/>
      <c r="T710" s="22"/>
      <c r="U710" s="17"/>
      <c r="V710" s="17"/>
    </row>
    <row r="711" spans="1:22" s="19" customFormat="1" ht="13.5">
      <c r="A711" s="17">
        <v>705</v>
      </c>
      <c r="B711" s="111"/>
      <c r="C711" s="112"/>
      <c r="D711" s="113"/>
      <c r="E711" s="114"/>
      <c r="F711" s="114"/>
      <c r="G711" s="115"/>
      <c r="H711" s="21"/>
      <c r="I711" s="21"/>
      <c r="J711" s="21"/>
      <c r="K711" s="21"/>
      <c r="L711" s="21"/>
      <c r="M711" s="21"/>
      <c r="N711" s="21"/>
      <c r="O711" s="21"/>
      <c r="P711" s="18"/>
      <c r="Q711" s="69">
        <f t="shared" si="23"/>
        <v>0</v>
      </c>
      <c r="R711" s="22" t="str">
        <f t="shared" ref="R711:R774" si="24">VLOOKUP(Q711,$U:$V,2,0)</f>
        <v>Không</v>
      </c>
      <c r="S711" s="22"/>
      <c r="T711" s="22"/>
      <c r="U711" s="17"/>
      <c r="V711" s="17"/>
    </row>
    <row r="712" spans="1:22" s="19" customFormat="1" ht="13.5">
      <c r="A712" s="17">
        <v>706</v>
      </c>
      <c r="B712" s="111"/>
      <c r="C712" s="112"/>
      <c r="D712" s="113"/>
      <c r="E712" s="114"/>
      <c r="F712" s="114"/>
      <c r="G712" s="115"/>
      <c r="H712" s="21"/>
      <c r="I712" s="21"/>
      <c r="J712" s="21"/>
      <c r="K712" s="21"/>
      <c r="L712" s="21"/>
      <c r="M712" s="21"/>
      <c r="N712" s="21"/>
      <c r="O712" s="21"/>
      <c r="P712" s="18"/>
      <c r="Q712" s="69">
        <f t="shared" ref="Q712:Q775" si="25">IF(OR(ISNUMBER(P712)=FALSE,$Q$6&lt;&gt;100%,P712&lt;1),0,ROUND(SUMPRODUCT($H$6:$P$6,H712:P712),1))</f>
        <v>0</v>
      </c>
      <c r="R712" s="22" t="str">
        <f t="shared" si="24"/>
        <v>Không</v>
      </c>
      <c r="S712" s="22"/>
      <c r="T712" s="22"/>
      <c r="U712" s="17"/>
      <c r="V712" s="17"/>
    </row>
    <row r="713" spans="1:22" s="19" customFormat="1" ht="13.5">
      <c r="A713" s="17">
        <v>707</v>
      </c>
      <c r="B713" s="111"/>
      <c r="C713" s="112"/>
      <c r="D713" s="113"/>
      <c r="E713" s="114"/>
      <c r="F713" s="114"/>
      <c r="G713" s="115"/>
      <c r="H713" s="21"/>
      <c r="I713" s="21"/>
      <c r="J713" s="21"/>
      <c r="K713" s="21"/>
      <c r="L713" s="21"/>
      <c r="M713" s="21"/>
      <c r="N713" s="21"/>
      <c r="O713" s="21"/>
      <c r="P713" s="18"/>
      <c r="Q713" s="69">
        <f t="shared" si="25"/>
        <v>0</v>
      </c>
      <c r="R713" s="22" t="str">
        <f t="shared" si="24"/>
        <v>Không</v>
      </c>
      <c r="S713" s="22"/>
      <c r="T713" s="22"/>
      <c r="U713" s="17"/>
      <c r="V713" s="17"/>
    </row>
    <row r="714" spans="1:22" s="19" customFormat="1" ht="13.5">
      <c r="A714" s="17">
        <v>708</v>
      </c>
      <c r="B714" s="111"/>
      <c r="C714" s="112"/>
      <c r="D714" s="113"/>
      <c r="E714" s="114"/>
      <c r="F714" s="114"/>
      <c r="G714" s="115"/>
      <c r="H714" s="21"/>
      <c r="I714" s="21"/>
      <c r="J714" s="21"/>
      <c r="K714" s="21"/>
      <c r="L714" s="21"/>
      <c r="M714" s="21"/>
      <c r="N714" s="21"/>
      <c r="O714" s="21"/>
      <c r="P714" s="18"/>
      <c r="Q714" s="69">
        <f t="shared" si="25"/>
        <v>0</v>
      </c>
      <c r="R714" s="22" t="str">
        <f t="shared" si="24"/>
        <v>Không</v>
      </c>
      <c r="S714" s="22"/>
      <c r="T714" s="22"/>
      <c r="U714" s="17"/>
      <c r="V714" s="17"/>
    </row>
    <row r="715" spans="1:22" s="19" customFormat="1" ht="13.5">
      <c r="A715" s="17">
        <v>709</v>
      </c>
      <c r="B715" s="111"/>
      <c r="C715" s="112"/>
      <c r="D715" s="113"/>
      <c r="E715" s="114"/>
      <c r="F715" s="114"/>
      <c r="G715" s="115"/>
      <c r="H715" s="21"/>
      <c r="I715" s="21"/>
      <c r="J715" s="21"/>
      <c r="K715" s="21"/>
      <c r="L715" s="21"/>
      <c r="M715" s="21"/>
      <c r="N715" s="21"/>
      <c r="O715" s="21"/>
      <c r="P715" s="18"/>
      <c r="Q715" s="69">
        <f t="shared" si="25"/>
        <v>0</v>
      </c>
      <c r="R715" s="22" t="str">
        <f t="shared" si="24"/>
        <v>Không</v>
      </c>
      <c r="S715" s="22"/>
      <c r="T715" s="22"/>
      <c r="U715" s="17"/>
      <c r="V715" s="17"/>
    </row>
    <row r="716" spans="1:22" s="19" customFormat="1" ht="13.5">
      <c r="A716" s="17">
        <v>710</v>
      </c>
      <c r="B716" s="111"/>
      <c r="C716" s="112"/>
      <c r="D716" s="113"/>
      <c r="E716" s="114"/>
      <c r="F716" s="114"/>
      <c r="G716" s="115"/>
      <c r="H716" s="21"/>
      <c r="I716" s="21"/>
      <c r="J716" s="21"/>
      <c r="K716" s="21"/>
      <c r="L716" s="21"/>
      <c r="M716" s="21"/>
      <c r="N716" s="21"/>
      <c r="O716" s="21"/>
      <c r="P716" s="18"/>
      <c r="Q716" s="69">
        <f t="shared" si="25"/>
        <v>0</v>
      </c>
      <c r="R716" s="22" t="str">
        <f t="shared" si="24"/>
        <v>Không</v>
      </c>
      <c r="S716" s="22"/>
      <c r="T716" s="22"/>
      <c r="U716" s="17"/>
      <c r="V716" s="17"/>
    </row>
    <row r="717" spans="1:22" s="19" customFormat="1" ht="13.5">
      <c r="A717" s="17">
        <v>711</v>
      </c>
      <c r="B717" s="111"/>
      <c r="C717" s="112"/>
      <c r="D717" s="113"/>
      <c r="E717" s="114"/>
      <c r="F717" s="114"/>
      <c r="G717" s="115"/>
      <c r="H717" s="21"/>
      <c r="I717" s="21"/>
      <c r="J717" s="21"/>
      <c r="K717" s="21"/>
      <c r="L717" s="21"/>
      <c r="M717" s="21"/>
      <c r="N717" s="21"/>
      <c r="O717" s="21"/>
      <c r="P717" s="18"/>
      <c r="Q717" s="69">
        <f t="shared" si="25"/>
        <v>0</v>
      </c>
      <c r="R717" s="22" t="str">
        <f t="shared" si="24"/>
        <v>Không</v>
      </c>
      <c r="S717" s="22"/>
      <c r="T717" s="22"/>
      <c r="U717" s="17"/>
      <c r="V717" s="17"/>
    </row>
    <row r="718" spans="1:22" s="19" customFormat="1" ht="13.5">
      <c r="A718" s="17">
        <v>712</v>
      </c>
      <c r="B718" s="111"/>
      <c r="C718" s="112"/>
      <c r="D718" s="113"/>
      <c r="E718" s="114"/>
      <c r="F718" s="114"/>
      <c r="G718" s="115"/>
      <c r="H718" s="21"/>
      <c r="I718" s="21"/>
      <c r="J718" s="21"/>
      <c r="K718" s="21"/>
      <c r="L718" s="21"/>
      <c r="M718" s="21"/>
      <c r="N718" s="21"/>
      <c r="O718" s="21"/>
      <c r="P718" s="18"/>
      <c r="Q718" s="69">
        <f t="shared" si="25"/>
        <v>0</v>
      </c>
      <c r="R718" s="22" t="str">
        <f t="shared" si="24"/>
        <v>Không</v>
      </c>
      <c r="S718" s="22"/>
      <c r="T718" s="22"/>
      <c r="U718" s="17"/>
      <c r="V718" s="17"/>
    </row>
    <row r="719" spans="1:22" s="19" customFormat="1" ht="13.5">
      <c r="A719" s="17">
        <v>713</v>
      </c>
      <c r="B719" s="111"/>
      <c r="C719" s="112"/>
      <c r="D719" s="113"/>
      <c r="E719" s="114"/>
      <c r="F719" s="114"/>
      <c r="G719" s="115"/>
      <c r="H719" s="21"/>
      <c r="I719" s="21"/>
      <c r="J719" s="21"/>
      <c r="K719" s="21"/>
      <c r="L719" s="21"/>
      <c r="M719" s="21"/>
      <c r="N719" s="21"/>
      <c r="O719" s="21"/>
      <c r="P719" s="18"/>
      <c r="Q719" s="69">
        <f t="shared" si="25"/>
        <v>0</v>
      </c>
      <c r="R719" s="22" t="str">
        <f t="shared" si="24"/>
        <v>Không</v>
      </c>
      <c r="S719" s="22"/>
      <c r="T719" s="22"/>
      <c r="U719" s="17"/>
      <c r="V719" s="17"/>
    </row>
    <row r="720" spans="1:22" s="19" customFormat="1" ht="13.5">
      <c r="A720" s="17">
        <v>714</v>
      </c>
      <c r="B720" s="111"/>
      <c r="C720" s="112"/>
      <c r="D720" s="113"/>
      <c r="E720" s="114"/>
      <c r="F720" s="114"/>
      <c r="G720" s="115"/>
      <c r="H720" s="21"/>
      <c r="I720" s="21"/>
      <c r="J720" s="21"/>
      <c r="K720" s="21"/>
      <c r="L720" s="21"/>
      <c r="M720" s="21"/>
      <c r="N720" s="21"/>
      <c r="O720" s="21"/>
      <c r="P720" s="18"/>
      <c r="Q720" s="69">
        <f t="shared" si="25"/>
        <v>0</v>
      </c>
      <c r="R720" s="22" t="str">
        <f t="shared" si="24"/>
        <v>Không</v>
      </c>
      <c r="S720" s="22"/>
      <c r="T720" s="22"/>
      <c r="U720" s="17"/>
      <c r="V720" s="17"/>
    </row>
    <row r="721" spans="1:22" s="19" customFormat="1" ht="13.5">
      <c r="A721" s="17">
        <v>715</v>
      </c>
      <c r="B721" s="111"/>
      <c r="C721" s="112"/>
      <c r="D721" s="113"/>
      <c r="E721" s="114"/>
      <c r="F721" s="114"/>
      <c r="G721" s="115"/>
      <c r="H721" s="21"/>
      <c r="I721" s="21"/>
      <c r="J721" s="21"/>
      <c r="K721" s="21"/>
      <c r="L721" s="21"/>
      <c r="M721" s="21"/>
      <c r="N721" s="21"/>
      <c r="O721" s="21"/>
      <c r="P721" s="18"/>
      <c r="Q721" s="69">
        <f t="shared" si="25"/>
        <v>0</v>
      </c>
      <c r="R721" s="22" t="str">
        <f t="shared" si="24"/>
        <v>Không</v>
      </c>
      <c r="S721" s="22"/>
      <c r="T721" s="22"/>
      <c r="U721" s="17"/>
      <c r="V721" s="17"/>
    </row>
    <row r="722" spans="1:22" s="19" customFormat="1" ht="13.5">
      <c r="A722" s="17">
        <v>716</v>
      </c>
      <c r="B722" s="111"/>
      <c r="C722" s="112"/>
      <c r="D722" s="113"/>
      <c r="E722" s="114"/>
      <c r="F722" s="114"/>
      <c r="G722" s="115"/>
      <c r="H722" s="21"/>
      <c r="I722" s="21"/>
      <c r="J722" s="21"/>
      <c r="K722" s="21"/>
      <c r="L722" s="21"/>
      <c r="M722" s="21"/>
      <c r="N722" s="21"/>
      <c r="O722" s="21"/>
      <c r="P722" s="18"/>
      <c r="Q722" s="69">
        <f t="shared" si="25"/>
        <v>0</v>
      </c>
      <c r="R722" s="22" t="str">
        <f t="shared" si="24"/>
        <v>Không</v>
      </c>
      <c r="S722" s="22"/>
      <c r="T722" s="22"/>
      <c r="U722" s="17"/>
      <c r="V722" s="17"/>
    </row>
    <row r="723" spans="1:22" s="19" customFormat="1" ht="13.5">
      <c r="A723" s="17">
        <v>717</v>
      </c>
      <c r="B723" s="111"/>
      <c r="C723" s="112"/>
      <c r="D723" s="113"/>
      <c r="E723" s="114"/>
      <c r="F723" s="114"/>
      <c r="G723" s="115"/>
      <c r="H723" s="21"/>
      <c r="I723" s="21"/>
      <c r="J723" s="21"/>
      <c r="K723" s="21"/>
      <c r="L723" s="21"/>
      <c r="M723" s="21"/>
      <c r="N723" s="21"/>
      <c r="O723" s="21"/>
      <c r="P723" s="18"/>
      <c r="Q723" s="69">
        <f t="shared" si="25"/>
        <v>0</v>
      </c>
      <c r="R723" s="22" t="str">
        <f t="shared" si="24"/>
        <v>Không</v>
      </c>
      <c r="S723" s="22"/>
      <c r="T723" s="22"/>
      <c r="U723" s="17"/>
      <c r="V723" s="17"/>
    </row>
    <row r="724" spans="1:22" s="19" customFormat="1" ht="13.5">
      <c r="A724" s="17">
        <v>718</v>
      </c>
      <c r="B724" s="111"/>
      <c r="C724" s="112"/>
      <c r="D724" s="113"/>
      <c r="E724" s="114"/>
      <c r="F724" s="114"/>
      <c r="G724" s="115"/>
      <c r="H724" s="21"/>
      <c r="I724" s="21"/>
      <c r="J724" s="21"/>
      <c r="K724" s="21"/>
      <c r="L724" s="21"/>
      <c r="M724" s="21"/>
      <c r="N724" s="21"/>
      <c r="O724" s="21"/>
      <c r="P724" s="18"/>
      <c r="Q724" s="69">
        <f t="shared" si="25"/>
        <v>0</v>
      </c>
      <c r="R724" s="22" t="str">
        <f t="shared" si="24"/>
        <v>Không</v>
      </c>
      <c r="S724" s="22"/>
      <c r="T724" s="22"/>
      <c r="U724" s="17"/>
      <c r="V724" s="17"/>
    </row>
    <row r="725" spans="1:22" s="19" customFormat="1" ht="13.5">
      <c r="A725" s="17">
        <v>719</v>
      </c>
      <c r="B725" s="111"/>
      <c r="C725" s="112"/>
      <c r="D725" s="113"/>
      <c r="E725" s="114"/>
      <c r="F725" s="114"/>
      <c r="G725" s="115"/>
      <c r="H725" s="21"/>
      <c r="I725" s="21"/>
      <c r="J725" s="21"/>
      <c r="K725" s="21"/>
      <c r="L725" s="21"/>
      <c r="M725" s="21"/>
      <c r="N725" s="21"/>
      <c r="O725" s="21"/>
      <c r="P725" s="18"/>
      <c r="Q725" s="69">
        <f t="shared" si="25"/>
        <v>0</v>
      </c>
      <c r="R725" s="22" t="str">
        <f t="shared" si="24"/>
        <v>Không</v>
      </c>
      <c r="S725" s="22"/>
      <c r="T725" s="22"/>
      <c r="U725" s="17"/>
      <c r="V725" s="17"/>
    </row>
    <row r="726" spans="1:22" s="19" customFormat="1" ht="13.5">
      <c r="A726" s="17">
        <v>720</v>
      </c>
      <c r="B726" s="111"/>
      <c r="C726" s="112"/>
      <c r="D726" s="113"/>
      <c r="E726" s="114"/>
      <c r="F726" s="114"/>
      <c r="G726" s="115"/>
      <c r="H726" s="21"/>
      <c r="I726" s="21"/>
      <c r="J726" s="21"/>
      <c r="K726" s="21"/>
      <c r="L726" s="21"/>
      <c r="M726" s="21"/>
      <c r="N726" s="21"/>
      <c r="O726" s="21"/>
      <c r="P726" s="18"/>
      <c r="Q726" s="69">
        <f t="shared" si="25"/>
        <v>0</v>
      </c>
      <c r="R726" s="22" t="str">
        <f t="shared" si="24"/>
        <v>Không</v>
      </c>
      <c r="S726" s="22"/>
      <c r="T726" s="22"/>
      <c r="U726" s="17"/>
      <c r="V726" s="17"/>
    </row>
    <row r="727" spans="1:22" s="19" customFormat="1" ht="13.5">
      <c r="A727" s="17">
        <v>721</v>
      </c>
      <c r="B727" s="111"/>
      <c r="C727" s="112"/>
      <c r="D727" s="113"/>
      <c r="E727" s="114"/>
      <c r="F727" s="114"/>
      <c r="G727" s="115"/>
      <c r="H727" s="21"/>
      <c r="I727" s="21"/>
      <c r="J727" s="21"/>
      <c r="K727" s="21"/>
      <c r="L727" s="21"/>
      <c r="M727" s="21"/>
      <c r="N727" s="21"/>
      <c r="O727" s="21"/>
      <c r="P727" s="18"/>
      <c r="Q727" s="69">
        <f t="shared" si="25"/>
        <v>0</v>
      </c>
      <c r="R727" s="22" t="str">
        <f t="shared" si="24"/>
        <v>Không</v>
      </c>
      <c r="S727" s="22"/>
      <c r="T727" s="22"/>
      <c r="U727" s="17"/>
      <c r="V727" s="17"/>
    </row>
    <row r="728" spans="1:22" s="19" customFormat="1" ht="13.5">
      <c r="A728" s="17">
        <v>722</v>
      </c>
      <c r="B728" s="111"/>
      <c r="C728" s="112"/>
      <c r="D728" s="113"/>
      <c r="E728" s="114"/>
      <c r="F728" s="114"/>
      <c r="G728" s="115"/>
      <c r="H728" s="21"/>
      <c r="I728" s="21"/>
      <c r="J728" s="21"/>
      <c r="K728" s="21"/>
      <c r="L728" s="21"/>
      <c r="M728" s="21"/>
      <c r="N728" s="21"/>
      <c r="O728" s="21"/>
      <c r="P728" s="18"/>
      <c r="Q728" s="69">
        <f t="shared" si="25"/>
        <v>0</v>
      </c>
      <c r="R728" s="22" t="str">
        <f t="shared" si="24"/>
        <v>Không</v>
      </c>
      <c r="S728" s="22"/>
      <c r="T728" s="22"/>
      <c r="U728" s="17"/>
      <c r="V728" s="17"/>
    </row>
    <row r="729" spans="1:22" s="19" customFormat="1" ht="13.5">
      <c r="A729" s="17">
        <v>723</v>
      </c>
      <c r="B729" s="111"/>
      <c r="C729" s="112"/>
      <c r="D729" s="113"/>
      <c r="E729" s="114"/>
      <c r="F729" s="114"/>
      <c r="G729" s="115"/>
      <c r="H729" s="21"/>
      <c r="I729" s="21"/>
      <c r="J729" s="21"/>
      <c r="K729" s="21"/>
      <c r="L729" s="21"/>
      <c r="M729" s="21"/>
      <c r="N729" s="21"/>
      <c r="O729" s="21"/>
      <c r="P729" s="18"/>
      <c r="Q729" s="69">
        <f t="shared" si="25"/>
        <v>0</v>
      </c>
      <c r="R729" s="22" t="str">
        <f t="shared" si="24"/>
        <v>Không</v>
      </c>
      <c r="S729" s="22"/>
      <c r="T729" s="22"/>
      <c r="U729" s="17"/>
      <c r="V729" s="17"/>
    </row>
    <row r="730" spans="1:22" s="19" customFormat="1" ht="13.5">
      <c r="A730" s="17">
        <v>724</v>
      </c>
      <c r="B730" s="111"/>
      <c r="C730" s="112"/>
      <c r="D730" s="113"/>
      <c r="E730" s="114"/>
      <c r="F730" s="114"/>
      <c r="G730" s="115"/>
      <c r="H730" s="21"/>
      <c r="I730" s="21"/>
      <c r="J730" s="21"/>
      <c r="K730" s="21"/>
      <c r="L730" s="21"/>
      <c r="M730" s="21"/>
      <c r="N730" s="21"/>
      <c r="O730" s="21"/>
      <c r="P730" s="18"/>
      <c r="Q730" s="69">
        <f t="shared" si="25"/>
        <v>0</v>
      </c>
      <c r="R730" s="22" t="str">
        <f t="shared" si="24"/>
        <v>Không</v>
      </c>
      <c r="S730" s="22"/>
      <c r="T730" s="22"/>
      <c r="U730" s="17"/>
      <c r="V730" s="17"/>
    </row>
    <row r="731" spans="1:22" s="19" customFormat="1" ht="13.5">
      <c r="A731" s="17">
        <v>725</v>
      </c>
      <c r="B731" s="111"/>
      <c r="C731" s="112"/>
      <c r="D731" s="113"/>
      <c r="E731" s="114"/>
      <c r="F731" s="114"/>
      <c r="G731" s="115"/>
      <c r="H731" s="21"/>
      <c r="I731" s="21"/>
      <c r="J731" s="21"/>
      <c r="K731" s="21"/>
      <c r="L731" s="21"/>
      <c r="M731" s="21"/>
      <c r="N731" s="21"/>
      <c r="O731" s="21"/>
      <c r="P731" s="18"/>
      <c r="Q731" s="69">
        <f t="shared" si="25"/>
        <v>0</v>
      </c>
      <c r="R731" s="22" t="str">
        <f t="shared" si="24"/>
        <v>Không</v>
      </c>
      <c r="S731" s="22"/>
      <c r="T731" s="22"/>
      <c r="U731" s="17"/>
      <c r="V731" s="17"/>
    </row>
    <row r="732" spans="1:22" s="19" customFormat="1" ht="13.5">
      <c r="A732" s="17">
        <v>726</v>
      </c>
      <c r="B732" s="111"/>
      <c r="C732" s="112"/>
      <c r="D732" s="113"/>
      <c r="E732" s="114"/>
      <c r="F732" s="114"/>
      <c r="G732" s="115"/>
      <c r="H732" s="21"/>
      <c r="I732" s="21"/>
      <c r="J732" s="21"/>
      <c r="K732" s="21"/>
      <c r="L732" s="21"/>
      <c r="M732" s="21"/>
      <c r="N732" s="21"/>
      <c r="O732" s="21"/>
      <c r="P732" s="18"/>
      <c r="Q732" s="69">
        <f t="shared" si="25"/>
        <v>0</v>
      </c>
      <c r="R732" s="22" t="str">
        <f t="shared" si="24"/>
        <v>Không</v>
      </c>
      <c r="S732" s="22"/>
      <c r="T732" s="22"/>
      <c r="U732" s="17"/>
      <c r="V732" s="17"/>
    </row>
    <row r="733" spans="1:22" s="19" customFormat="1" ht="13.5">
      <c r="A733" s="17">
        <v>727</v>
      </c>
      <c r="B733" s="111"/>
      <c r="C733" s="112"/>
      <c r="D733" s="113"/>
      <c r="E733" s="114"/>
      <c r="F733" s="114"/>
      <c r="G733" s="115"/>
      <c r="H733" s="21"/>
      <c r="I733" s="21"/>
      <c r="J733" s="21"/>
      <c r="K733" s="21"/>
      <c r="L733" s="21"/>
      <c r="M733" s="21"/>
      <c r="N733" s="21"/>
      <c r="O733" s="21"/>
      <c r="P733" s="18"/>
      <c r="Q733" s="69">
        <f t="shared" si="25"/>
        <v>0</v>
      </c>
      <c r="R733" s="22" t="str">
        <f t="shared" si="24"/>
        <v>Không</v>
      </c>
      <c r="S733" s="22"/>
      <c r="T733" s="22"/>
      <c r="U733" s="17"/>
      <c r="V733" s="17"/>
    </row>
    <row r="734" spans="1:22" s="19" customFormat="1" ht="13.5">
      <c r="A734" s="17">
        <v>728</v>
      </c>
      <c r="B734" s="111"/>
      <c r="C734" s="112"/>
      <c r="D734" s="113"/>
      <c r="E734" s="114"/>
      <c r="F734" s="114"/>
      <c r="G734" s="115"/>
      <c r="H734" s="21"/>
      <c r="I734" s="21"/>
      <c r="J734" s="21"/>
      <c r="K734" s="21"/>
      <c r="L734" s="21"/>
      <c r="M734" s="21"/>
      <c r="N734" s="21"/>
      <c r="O734" s="21"/>
      <c r="P734" s="18"/>
      <c r="Q734" s="69">
        <f t="shared" si="25"/>
        <v>0</v>
      </c>
      <c r="R734" s="22" t="str">
        <f t="shared" si="24"/>
        <v>Không</v>
      </c>
      <c r="S734" s="22"/>
      <c r="T734" s="22"/>
      <c r="U734" s="17"/>
      <c r="V734" s="17"/>
    </row>
    <row r="735" spans="1:22" s="19" customFormat="1" ht="13.5">
      <c r="A735" s="17">
        <v>729</v>
      </c>
      <c r="B735" s="111"/>
      <c r="C735" s="112"/>
      <c r="D735" s="113"/>
      <c r="E735" s="114"/>
      <c r="F735" s="114"/>
      <c r="G735" s="115"/>
      <c r="H735" s="21"/>
      <c r="I735" s="21"/>
      <c r="J735" s="21"/>
      <c r="K735" s="21"/>
      <c r="L735" s="21"/>
      <c r="M735" s="21"/>
      <c r="N735" s="21"/>
      <c r="O735" s="21"/>
      <c r="P735" s="18"/>
      <c r="Q735" s="69">
        <f t="shared" si="25"/>
        <v>0</v>
      </c>
      <c r="R735" s="22" t="str">
        <f t="shared" si="24"/>
        <v>Không</v>
      </c>
      <c r="S735" s="22"/>
      <c r="T735" s="22"/>
      <c r="U735" s="17"/>
      <c r="V735" s="17"/>
    </row>
    <row r="736" spans="1:22" s="19" customFormat="1" ht="13.5">
      <c r="A736" s="17">
        <v>730</v>
      </c>
      <c r="B736" s="111"/>
      <c r="C736" s="112"/>
      <c r="D736" s="113"/>
      <c r="E736" s="114"/>
      <c r="F736" s="114"/>
      <c r="G736" s="115"/>
      <c r="H736" s="21"/>
      <c r="I736" s="21"/>
      <c r="J736" s="21"/>
      <c r="K736" s="21"/>
      <c r="L736" s="21"/>
      <c r="M736" s="21"/>
      <c r="N736" s="21"/>
      <c r="O736" s="21"/>
      <c r="P736" s="18"/>
      <c r="Q736" s="69">
        <f t="shared" si="25"/>
        <v>0</v>
      </c>
      <c r="R736" s="22" t="str">
        <f t="shared" si="24"/>
        <v>Không</v>
      </c>
      <c r="S736" s="22"/>
      <c r="T736" s="22"/>
      <c r="U736" s="17"/>
      <c r="V736" s="17"/>
    </row>
    <row r="737" spans="1:22" s="19" customFormat="1" ht="13.5">
      <c r="A737" s="17">
        <v>731</v>
      </c>
      <c r="B737" s="111"/>
      <c r="C737" s="112"/>
      <c r="D737" s="113"/>
      <c r="E737" s="114"/>
      <c r="F737" s="114"/>
      <c r="G737" s="115"/>
      <c r="H737" s="21"/>
      <c r="I737" s="21"/>
      <c r="J737" s="21"/>
      <c r="K737" s="21"/>
      <c r="L737" s="21"/>
      <c r="M737" s="21"/>
      <c r="N737" s="21"/>
      <c r="O737" s="21"/>
      <c r="P737" s="18"/>
      <c r="Q737" s="69">
        <f t="shared" si="25"/>
        <v>0</v>
      </c>
      <c r="R737" s="22" t="str">
        <f t="shared" si="24"/>
        <v>Không</v>
      </c>
      <c r="S737" s="22"/>
      <c r="T737" s="22"/>
      <c r="U737" s="17"/>
      <c r="V737" s="17"/>
    </row>
    <row r="738" spans="1:22" s="19" customFormat="1" ht="13.5">
      <c r="A738" s="17">
        <v>732</v>
      </c>
      <c r="B738" s="111"/>
      <c r="C738" s="112"/>
      <c r="D738" s="113"/>
      <c r="E738" s="114"/>
      <c r="F738" s="114"/>
      <c r="G738" s="115"/>
      <c r="H738" s="21"/>
      <c r="I738" s="21"/>
      <c r="J738" s="21"/>
      <c r="K738" s="21"/>
      <c r="L738" s="21"/>
      <c r="M738" s="21"/>
      <c r="N738" s="21"/>
      <c r="O738" s="21"/>
      <c r="P738" s="18"/>
      <c r="Q738" s="69">
        <f t="shared" si="25"/>
        <v>0</v>
      </c>
      <c r="R738" s="22" t="str">
        <f t="shared" si="24"/>
        <v>Không</v>
      </c>
      <c r="S738" s="22"/>
      <c r="T738" s="22"/>
      <c r="U738" s="17"/>
      <c r="V738" s="17"/>
    </row>
    <row r="739" spans="1:22" s="19" customFormat="1" ht="13.5">
      <c r="A739" s="17">
        <v>733</v>
      </c>
      <c r="B739" s="111"/>
      <c r="C739" s="112"/>
      <c r="D739" s="113"/>
      <c r="E739" s="114"/>
      <c r="F739" s="114"/>
      <c r="G739" s="115"/>
      <c r="H739" s="21"/>
      <c r="I739" s="21"/>
      <c r="J739" s="21"/>
      <c r="K739" s="21"/>
      <c r="L739" s="21"/>
      <c r="M739" s="21"/>
      <c r="N739" s="21"/>
      <c r="O739" s="21"/>
      <c r="P739" s="18"/>
      <c r="Q739" s="69">
        <f t="shared" si="25"/>
        <v>0</v>
      </c>
      <c r="R739" s="22" t="str">
        <f t="shared" si="24"/>
        <v>Không</v>
      </c>
      <c r="S739" s="22"/>
      <c r="T739" s="22"/>
      <c r="U739" s="17"/>
      <c r="V739" s="17"/>
    </row>
    <row r="740" spans="1:22" s="19" customFormat="1" ht="13.5">
      <c r="A740" s="17">
        <v>734</v>
      </c>
      <c r="B740" s="111"/>
      <c r="C740" s="112"/>
      <c r="D740" s="113"/>
      <c r="E740" s="114"/>
      <c r="F740" s="114"/>
      <c r="G740" s="115"/>
      <c r="H740" s="21"/>
      <c r="I740" s="21"/>
      <c r="J740" s="21"/>
      <c r="K740" s="21"/>
      <c r="L740" s="21"/>
      <c r="M740" s="21"/>
      <c r="N740" s="21"/>
      <c r="O740" s="21"/>
      <c r="P740" s="18"/>
      <c r="Q740" s="69">
        <f t="shared" si="25"/>
        <v>0</v>
      </c>
      <c r="R740" s="22" t="str">
        <f t="shared" si="24"/>
        <v>Không</v>
      </c>
      <c r="S740" s="22"/>
      <c r="T740" s="22"/>
      <c r="U740" s="17"/>
      <c r="V740" s="17"/>
    </row>
    <row r="741" spans="1:22" s="19" customFormat="1" ht="13.5">
      <c r="A741" s="17">
        <v>735</v>
      </c>
      <c r="B741" s="111"/>
      <c r="C741" s="112"/>
      <c r="D741" s="113"/>
      <c r="E741" s="114"/>
      <c r="F741" s="114"/>
      <c r="G741" s="115"/>
      <c r="H741" s="21"/>
      <c r="I741" s="21"/>
      <c r="J741" s="21"/>
      <c r="K741" s="21"/>
      <c r="L741" s="21"/>
      <c r="M741" s="21"/>
      <c r="N741" s="21"/>
      <c r="O741" s="21"/>
      <c r="P741" s="18"/>
      <c r="Q741" s="69">
        <f t="shared" si="25"/>
        <v>0</v>
      </c>
      <c r="R741" s="22" t="str">
        <f t="shared" si="24"/>
        <v>Không</v>
      </c>
      <c r="S741" s="22"/>
      <c r="T741" s="22"/>
      <c r="U741" s="17"/>
      <c r="V741" s="17"/>
    </row>
    <row r="742" spans="1:22" s="19" customFormat="1" ht="13.5">
      <c r="A742" s="17">
        <v>736</v>
      </c>
      <c r="B742" s="111"/>
      <c r="C742" s="112"/>
      <c r="D742" s="113"/>
      <c r="E742" s="114"/>
      <c r="F742" s="114"/>
      <c r="G742" s="115"/>
      <c r="H742" s="21"/>
      <c r="I742" s="21"/>
      <c r="J742" s="21"/>
      <c r="K742" s="21"/>
      <c r="L742" s="21"/>
      <c r="M742" s="21"/>
      <c r="N742" s="21"/>
      <c r="O742" s="21"/>
      <c r="P742" s="18"/>
      <c r="Q742" s="69">
        <f t="shared" si="25"/>
        <v>0</v>
      </c>
      <c r="R742" s="22" t="str">
        <f t="shared" si="24"/>
        <v>Không</v>
      </c>
      <c r="S742" s="22"/>
      <c r="T742" s="22"/>
      <c r="U742" s="17"/>
      <c r="V742" s="17"/>
    </row>
    <row r="743" spans="1:22" s="19" customFormat="1" ht="13.5">
      <c r="A743" s="17">
        <v>737</v>
      </c>
      <c r="B743" s="111"/>
      <c r="C743" s="112"/>
      <c r="D743" s="113"/>
      <c r="E743" s="114"/>
      <c r="F743" s="114"/>
      <c r="G743" s="115"/>
      <c r="H743" s="21"/>
      <c r="I743" s="21"/>
      <c r="J743" s="21"/>
      <c r="K743" s="21"/>
      <c r="L743" s="21"/>
      <c r="M743" s="21"/>
      <c r="N743" s="21"/>
      <c r="O743" s="21"/>
      <c r="P743" s="18"/>
      <c r="Q743" s="69">
        <f t="shared" si="25"/>
        <v>0</v>
      </c>
      <c r="R743" s="22" t="str">
        <f t="shared" si="24"/>
        <v>Không</v>
      </c>
      <c r="S743" s="22"/>
      <c r="T743" s="22"/>
      <c r="U743" s="17"/>
      <c r="V743" s="17"/>
    </row>
    <row r="744" spans="1:22" s="19" customFormat="1" ht="13.5">
      <c r="A744" s="17">
        <v>738</v>
      </c>
      <c r="B744" s="111"/>
      <c r="C744" s="112"/>
      <c r="D744" s="113"/>
      <c r="E744" s="114"/>
      <c r="F744" s="114"/>
      <c r="G744" s="115"/>
      <c r="H744" s="21"/>
      <c r="I744" s="21"/>
      <c r="J744" s="21"/>
      <c r="K744" s="21"/>
      <c r="L744" s="21"/>
      <c r="M744" s="21"/>
      <c r="N744" s="21"/>
      <c r="O744" s="21"/>
      <c r="P744" s="18"/>
      <c r="Q744" s="69">
        <f t="shared" si="25"/>
        <v>0</v>
      </c>
      <c r="R744" s="22" t="str">
        <f t="shared" si="24"/>
        <v>Không</v>
      </c>
      <c r="S744" s="22"/>
      <c r="T744" s="22"/>
      <c r="U744" s="17"/>
      <c r="V744" s="17"/>
    </row>
    <row r="745" spans="1:22" s="19" customFormat="1" ht="13.5">
      <c r="A745" s="17">
        <v>739</v>
      </c>
      <c r="B745" s="111"/>
      <c r="C745" s="112"/>
      <c r="D745" s="113"/>
      <c r="E745" s="114"/>
      <c r="F745" s="114"/>
      <c r="G745" s="115"/>
      <c r="H745" s="21"/>
      <c r="I745" s="21"/>
      <c r="J745" s="21"/>
      <c r="K745" s="21"/>
      <c r="L745" s="21"/>
      <c r="M745" s="21"/>
      <c r="N745" s="21"/>
      <c r="O745" s="21"/>
      <c r="P745" s="18"/>
      <c r="Q745" s="69">
        <f t="shared" si="25"/>
        <v>0</v>
      </c>
      <c r="R745" s="22" t="str">
        <f t="shared" si="24"/>
        <v>Không</v>
      </c>
      <c r="S745" s="22"/>
      <c r="T745" s="22"/>
      <c r="U745" s="17"/>
      <c r="V745" s="17"/>
    </row>
    <row r="746" spans="1:22" s="19" customFormat="1" ht="13.5">
      <c r="A746" s="17">
        <v>740</v>
      </c>
      <c r="B746" s="111"/>
      <c r="C746" s="112"/>
      <c r="D746" s="113"/>
      <c r="E746" s="114"/>
      <c r="F746" s="114"/>
      <c r="G746" s="115"/>
      <c r="H746" s="21"/>
      <c r="I746" s="21"/>
      <c r="J746" s="21"/>
      <c r="K746" s="21"/>
      <c r="L746" s="21"/>
      <c r="M746" s="21"/>
      <c r="N746" s="21"/>
      <c r="O746" s="21"/>
      <c r="P746" s="18"/>
      <c r="Q746" s="69">
        <f t="shared" si="25"/>
        <v>0</v>
      </c>
      <c r="R746" s="22" t="str">
        <f t="shared" si="24"/>
        <v>Không</v>
      </c>
      <c r="S746" s="22"/>
      <c r="T746" s="22"/>
      <c r="U746" s="17"/>
      <c r="V746" s="17"/>
    </row>
    <row r="747" spans="1:22" s="19" customFormat="1" ht="13.5">
      <c r="A747" s="17">
        <v>741</v>
      </c>
      <c r="B747" s="111"/>
      <c r="C747" s="112"/>
      <c r="D747" s="113"/>
      <c r="E747" s="114"/>
      <c r="F747" s="114"/>
      <c r="G747" s="115"/>
      <c r="H747" s="21"/>
      <c r="I747" s="21"/>
      <c r="J747" s="21"/>
      <c r="K747" s="21"/>
      <c r="L747" s="21"/>
      <c r="M747" s="21"/>
      <c r="N747" s="21"/>
      <c r="O747" s="21"/>
      <c r="P747" s="18"/>
      <c r="Q747" s="69">
        <f t="shared" si="25"/>
        <v>0</v>
      </c>
      <c r="R747" s="22" t="str">
        <f t="shared" si="24"/>
        <v>Không</v>
      </c>
      <c r="S747" s="22"/>
      <c r="T747" s="22"/>
      <c r="U747" s="17"/>
      <c r="V747" s="17"/>
    </row>
    <row r="748" spans="1:22" s="19" customFormat="1" ht="13.5">
      <c r="A748" s="17">
        <v>742</v>
      </c>
      <c r="B748" s="111"/>
      <c r="C748" s="112"/>
      <c r="D748" s="113"/>
      <c r="E748" s="114"/>
      <c r="F748" s="114"/>
      <c r="G748" s="115"/>
      <c r="H748" s="21"/>
      <c r="I748" s="21"/>
      <c r="J748" s="21"/>
      <c r="K748" s="21"/>
      <c r="L748" s="21"/>
      <c r="M748" s="21"/>
      <c r="N748" s="21"/>
      <c r="O748" s="21"/>
      <c r="P748" s="18"/>
      <c r="Q748" s="69">
        <f t="shared" si="25"/>
        <v>0</v>
      </c>
      <c r="R748" s="22" t="str">
        <f t="shared" si="24"/>
        <v>Không</v>
      </c>
      <c r="S748" s="22"/>
      <c r="T748" s="22"/>
      <c r="U748" s="17"/>
      <c r="V748" s="17"/>
    </row>
    <row r="749" spans="1:22" s="19" customFormat="1" ht="13.5">
      <c r="A749" s="17">
        <v>743</v>
      </c>
      <c r="B749" s="111"/>
      <c r="C749" s="112"/>
      <c r="D749" s="113"/>
      <c r="E749" s="114"/>
      <c r="F749" s="114"/>
      <c r="G749" s="115"/>
      <c r="H749" s="21"/>
      <c r="I749" s="21"/>
      <c r="J749" s="21"/>
      <c r="K749" s="21"/>
      <c r="L749" s="21"/>
      <c r="M749" s="21"/>
      <c r="N749" s="21"/>
      <c r="O749" s="21"/>
      <c r="P749" s="18"/>
      <c r="Q749" s="69">
        <f t="shared" si="25"/>
        <v>0</v>
      </c>
      <c r="R749" s="22" t="str">
        <f t="shared" si="24"/>
        <v>Không</v>
      </c>
      <c r="S749" s="22"/>
      <c r="T749" s="22"/>
      <c r="U749" s="17"/>
      <c r="V749" s="17"/>
    </row>
    <row r="750" spans="1:22" s="19" customFormat="1" ht="13.5">
      <c r="A750" s="17">
        <v>744</v>
      </c>
      <c r="B750" s="111"/>
      <c r="C750" s="112"/>
      <c r="D750" s="113"/>
      <c r="E750" s="114"/>
      <c r="F750" s="114"/>
      <c r="G750" s="115"/>
      <c r="H750" s="21"/>
      <c r="I750" s="21"/>
      <c r="J750" s="21"/>
      <c r="K750" s="21"/>
      <c r="L750" s="21"/>
      <c r="M750" s="21"/>
      <c r="N750" s="21"/>
      <c r="O750" s="21"/>
      <c r="P750" s="18"/>
      <c r="Q750" s="69">
        <f t="shared" si="25"/>
        <v>0</v>
      </c>
      <c r="R750" s="22" t="str">
        <f t="shared" si="24"/>
        <v>Không</v>
      </c>
      <c r="S750" s="22"/>
      <c r="T750" s="22"/>
      <c r="U750" s="17"/>
      <c r="V750" s="17"/>
    </row>
    <row r="751" spans="1:22" s="19" customFormat="1" ht="13.5">
      <c r="A751" s="17">
        <v>745</v>
      </c>
      <c r="B751" s="111"/>
      <c r="C751" s="112"/>
      <c r="D751" s="113"/>
      <c r="E751" s="114"/>
      <c r="F751" s="114"/>
      <c r="G751" s="115"/>
      <c r="H751" s="21"/>
      <c r="I751" s="21"/>
      <c r="J751" s="21"/>
      <c r="K751" s="21"/>
      <c r="L751" s="21"/>
      <c r="M751" s="21"/>
      <c r="N751" s="21"/>
      <c r="O751" s="21"/>
      <c r="P751" s="18"/>
      <c r="Q751" s="69">
        <f t="shared" si="25"/>
        <v>0</v>
      </c>
      <c r="R751" s="22" t="str">
        <f t="shared" si="24"/>
        <v>Không</v>
      </c>
      <c r="S751" s="22"/>
      <c r="T751" s="22"/>
      <c r="U751" s="17"/>
      <c r="V751" s="17"/>
    </row>
    <row r="752" spans="1:22" s="19" customFormat="1" ht="13.5">
      <c r="A752" s="17">
        <v>746</v>
      </c>
      <c r="B752" s="111"/>
      <c r="C752" s="112"/>
      <c r="D752" s="113"/>
      <c r="E752" s="114"/>
      <c r="F752" s="114"/>
      <c r="G752" s="115"/>
      <c r="H752" s="21"/>
      <c r="I752" s="21"/>
      <c r="J752" s="21"/>
      <c r="K752" s="21"/>
      <c r="L752" s="21"/>
      <c r="M752" s="21"/>
      <c r="N752" s="21"/>
      <c r="O752" s="21"/>
      <c r="P752" s="18"/>
      <c r="Q752" s="69">
        <f t="shared" si="25"/>
        <v>0</v>
      </c>
      <c r="R752" s="22" t="str">
        <f t="shared" si="24"/>
        <v>Không</v>
      </c>
      <c r="S752" s="22"/>
      <c r="T752" s="22"/>
      <c r="U752" s="17"/>
      <c r="V752" s="17"/>
    </row>
    <row r="753" spans="1:22" s="19" customFormat="1" ht="13.5">
      <c r="A753" s="17">
        <v>747</v>
      </c>
      <c r="B753" s="111"/>
      <c r="C753" s="112"/>
      <c r="D753" s="113"/>
      <c r="E753" s="114"/>
      <c r="F753" s="114"/>
      <c r="G753" s="115"/>
      <c r="H753" s="21"/>
      <c r="I753" s="21"/>
      <c r="J753" s="21"/>
      <c r="K753" s="21"/>
      <c r="L753" s="21"/>
      <c r="M753" s="21"/>
      <c r="N753" s="21"/>
      <c r="O753" s="21"/>
      <c r="P753" s="18"/>
      <c r="Q753" s="69">
        <f t="shared" si="25"/>
        <v>0</v>
      </c>
      <c r="R753" s="22" t="str">
        <f t="shared" si="24"/>
        <v>Không</v>
      </c>
      <c r="S753" s="22"/>
      <c r="T753" s="22"/>
      <c r="U753" s="17"/>
      <c r="V753" s="17"/>
    </row>
    <row r="754" spans="1:22" s="19" customFormat="1" ht="13.5">
      <c r="A754" s="17">
        <v>748</v>
      </c>
      <c r="B754" s="111"/>
      <c r="C754" s="112"/>
      <c r="D754" s="113"/>
      <c r="E754" s="114"/>
      <c r="F754" s="114"/>
      <c r="G754" s="115"/>
      <c r="H754" s="21"/>
      <c r="I754" s="21"/>
      <c r="J754" s="21"/>
      <c r="K754" s="21"/>
      <c r="L754" s="21"/>
      <c r="M754" s="21"/>
      <c r="N754" s="21"/>
      <c r="O754" s="21"/>
      <c r="P754" s="18"/>
      <c r="Q754" s="69">
        <f t="shared" si="25"/>
        <v>0</v>
      </c>
      <c r="R754" s="22" t="str">
        <f t="shared" si="24"/>
        <v>Không</v>
      </c>
      <c r="S754" s="22"/>
      <c r="T754" s="22"/>
      <c r="U754" s="17"/>
      <c r="V754" s="17"/>
    </row>
    <row r="755" spans="1:22" s="19" customFormat="1" ht="13.5">
      <c r="A755" s="17">
        <v>749</v>
      </c>
      <c r="B755" s="111"/>
      <c r="C755" s="112"/>
      <c r="D755" s="113"/>
      <c r="E755" s="114"/>
      <c r="F755" s="114"/>
      <c r="G755" s="115"/>
      <c r="H755" s="21"/>
      <c r="I755" s="21"/>
      <c r="J755" s="21"/>
      <c r="K755" s="21"/>
      <c r="L755" s="21"/>
      <c r="M755" s="21"/>
      <c r="N755" s="21"/>
      <c r="O755" s="21"/>
      <c r="P755" s="18"/>
      <c r="Q755" s="69">
        <f t="shared" si="25"/>
        <v>0</v>
      </c>
      <c r="R755" s="22" t="str">
        <f t="shared" si="24"/>
        <v>Không</v>
      </c>
      <c r="S755" s="22"/>
      <c r="T755" s="22"/>
      <c r="U755" s="17"/>
      <c r="V755" s="17"/>
    </row>
    <row r="756" spans="1:22" s="19" customFormat="1" ht="13.5">
      <c r="A756" s="17">
        <v>750</v>
      </c>
      <c r="B756" s="111"/>
      <c r="C756" s="112"/>
      <c r="D756" s="113"/>
      <c r="E756" s="114"/>
      <c r="F756" s="114"/>
      <c r="G756" s="115"/>
      <c r="H756" s="21"/>
      <c r="I756" s="21"/>
      <c r="J756" s="21"/>
      <c r="K756" s="21"/>
      <c r="L756" s="21"/>
      <c r="M756" s="21"/>
      <c r="N756" s="21"/>
      <c r="O756" s="21"/>
      <c r="P756" s="18"/>
      <c r="Q756" s="69">
        <f t="shared" si="25"/>
        <v>0</v>
      </c>
      <c r="R756" s="22" t="str">
        <f t="shared" si="24"/>
        <v>Không</v>
      </c>
      <c r="S756" s="22"/>
      <c r="T756" s="22"/>
      <c r="U756" s="17"/>
      <c r="V756" s="17"/>
    </row>
    <row r="757" spans="1:22" s="19" customFormat="1" ht="13.5">
      <c r="A757" s="17">
        <v>751</v>
      </c>
      <c r="B757" s="111"/>
      <c r="C757" s="112"/>
      <c r="D757" s="113"/>
      <c r="E757" s="114"/>
      <c r="F757" s="114"/>
      <c r="G757" s="115"/>
      <c r="H757" s="21"/>
      <c r="I757" s="21"/>
      <c r="J757" s="21"/>
      <c r="K757" s="21"/>
      <c r="L757" s="21"/>
      <c r="M757" s="21"/>
      <c r="N757" s="21"/>
      <c r="O757" s="21"/>
      <c r="P757" s="18"/>
      <c r="Q757" s="69">
        <f t="shared" si="25"/>
        <v>0</v>
      </c>
      <c r="R757" s="22" t="str">
        <f t="shared" si="24"/>
        <v>Không</v>
      </c>
      <c r="S757" s="22"/>
      <c r="T757" s="22"/>
      <c r="U757" s="17"/>
      <c r="V757" s="17"/>
    </row>
    <row r="758" spans="1:22" s="19" customFormat="1" ht="13.5">
      <c r="A758" s="17">
        <v>752</v>
      </c>
      <c r="B758" s="111"/>
      <c r="C758" s="112"/>
      <c r="D758" s="113"/>
      <c r="E758" s="114"/>
      <c r="F758" s="114"/>
      <c r="G758" s="115"/>
      <c r="H758" s="21"/>
      <c r="I758" s="21"/>
      <c r="J758" s="21"/>
      <c r="K758" s="21"/>
      <c r="L758" s="21"/>
      <c r="M758" s="21"/>
      <c r="N758" s="21"/>
      <c r="O758" s="21"/>
      <c r="P758" s="18"/>
      <c r="Q758" s="69">
        <f t="shared" si="25"/>
        <v>0</v>
      </c>
      <c r="R758" s="22" t="str">
        <f t="shared" si="24"/>
        <v>Không</v>
      </c>
      <c r="S758" s="22"/>
      <c r="T758" s="22"/>
      <c r="U758" s="17"/>
      <c r="V758" s="17"/>
    </row>
    <row r="759" spans="1:22" s="19" customFormat="1" ht="13.5">
      <c r="A759" s="17">
        <v>753</v>
      </c>
      <c r="B759" s="111"/>
      <c r="C759" s="112"/>
      <c r="D759" s="113"/>
      <c r="E759" s="114"/>
      <c r="F759" s="114"/>
      <c r="G759" s="115"/>
      <c r="H759" s="21"/>
      <c r="I759" s="21"/>
      <c r="J759" s="21"/>
      <c r="K759" s="21"/>
      <c r="L759" s="21"/>
      <c r="M759" s="21"/>
      <c r="N759" s="21"/>
      <c r="O759" s="21"/>
      <c r="P759" s="18"/>
      <c r="Q759" s="69">
        <f t="shared" si="25"/>
        <v>0</v>
      </c>
      <c r="R759" s="22" t="str">
        <f t="shared" si="24"/>
        <v>Không</v>
      </c>
      <c r="S759" s="22"/>
      <c r="T759" s="22"/>
      <c r="U759" s="17"/>
      <c r="V759" s="17"/>
    </row>
    <row r="760" spans="1:22" s="19" customFormat="1" ht="13.5">
      <c r="A760" s="17">
        <v>754</v>
      </c>
      <c r="B760" s="111"/>
      <c r="C760" s="112"/>
      <c r="D760" s="113"/>
      <c r="E760" s="114"/>
      <c r="F760" s="114"/>
      <c r="G760" s="115"/>
      <c r="H760" s="21"/>
      <c r="I760" s="21"/>
      <c r="J760" s="21"/>
      <c r="K760" s="21"/>
      <c r="L760" s="21"/>
      <c r="M760" s="21"/>
      <c r="N760" s="21"/>
      <c r="O760" s="21"/>
      <c r="P760" s="18"/>
      <c r="Q760" s="69">
        <f t="shared" si="25"/>
        <v>0</v>
      </c>
      <c r="R760" s="22" t="str">
        <f t="shared" si="24"/>
        <v>Không</v>
      </c>
      <c r="S760" s="22"/>
      <c r="T760" s="22"/>
      <c r="U760" s="17"/>
      <c r="V760" s="17"/>
    </row>
    <row r="761" spans="1:22" s="19" customFormat="1" ht="13.5">
      <c r="A761" s="17">
        <v>755</v>
      </c>
      <c r="B761" s="111"/>
      <c r="C761" s="112"/>
      <c r="D761" s="113"/>
      <c r="E761" s="114"/>
      <c r="F761" s="114"/>
      <c r="G761" s="115"/>
      <c r="H761" s="21"/>
      <c r="I761" s="21"/>
      <c r="J761" s="21"/>
      <c r="K761" s="21"/>
      <c r="L761" s="21"/>
      <c r="M761" s="21"/>
      <c r="N761" s="21"/>
      <c r="O761" s="21"/>
      <c r="P761" s="18"/>
      <c r="Q761" s="69">
        <f t="shared" si="25"/>
        <v>0</v>
      </c>
      <c r="R761" s="22" t="str">
        <f t="shared" si="24"/>
        <v>Không</v>
      </c>
      <c r="S761" s="22"/>
      <c r="T761" s="22"/>
      <c r="U761" s="17"/>
      <c r="V761" s="17"/>
    </row>
    <row r="762" spans="1:22" s="19" customFormat="1" ht="13.5">
      <c r="A762" s="17">
        <v>756</v>
      </c>
      <c r="B762" s="111"/>
      <c r="C762" s="112"/>
      <c r="D762" s="113"/>
      <c r="E762" s="114"/>
      <c r="F762" s="114"/>
      <c r="G762" s="115"/>
      <c r="H762" s="21"/>
      <c r="I762" s="21"/>
      <c r="J762" s="21"/>
      <c r="K762" s="21"/>
      <c r="L762" s="21"/>
      <c r="M762" s="21"/>
      <c r="N762" s="21"/>
      <c r="O762" s="21"/>
      <c r="P762" s="18"/>
      <c r="Q762" s="69">
        <f t="shared" si="25"/>
        <v>0</v>
      </c>
      <c r="R762" s="22" t="str">
        <f t="shared" si="24"/>
        <v>Không</v>
      </c>
      <c r="S762" s="22"/>
      <c r="T762" s="22"/>
      <c r="U762" s="17"/>
      <c r="V762" s="17"/>
    </row>
    <row r="763" spans="1:22" s="19" customFormat="1" ht="13.5">
      <c r="A763" s="17">
        <v>757</v>
      </c>
      <c r="B763" s="111"/>
      <c r="C763" s="112"/>
      <c r="D763" s="113"/>
      <c r="E763" s="114"/>
      <c r="F763" s="114"/>
      <c r="G763" s="115"/>
      <c r="H763" s="21"/>
      <c r="I763" s="21"/>
      <c r="J763" s="21"/>
      <c r="K763" s="21"/>
      <c r="L763" s="21"/>
      <c r="M763" s="21"/>
      <c r="N763" s="21"/>
      <c r="O763" s="21"/>
      <c r="P763" s="18"/>
      <c r="Q763" s="69">
        <f t="shared" si="25"/>
        <v>0</v>
      </c>
      <c r="R763" s="22" t="str">
        <f t="shared" si="24"/>
        <v>Không</v>
      </c>
      <c r="S763" s="22"/>
      <c r="T763" s="22"/>
      <c r="U763" s="17"/>
      <c r="V763" s="17"/>
    </row>
    <row r="764" spans="1:22" s="19" customFormat="1" ht="13.5">
      <c r="A764" s="17">
        <v>758</v>
      </c>
      <c r="B764" s="111"/>
      <c r="C764" s="112"/>
      <c r="D764" s="113"/>
      <c r="E764" s="114"/>
      <c r="F764" s="114"/>
      <c r="G764" s="115"/>
      <c r="H764" s="21"/>
      <c r="I764" s="21"/>
      <c r="J764" s="21"/>
      <c r="K764" s="21"/>
      <c r="L764" s="21"/>
      <c r="M764" s="21"/>
      <c r="N764" s="21"/>
      <c r="O764" s="21"/>
      <c r="P764" s="18"/>
      <c r="Q764" s="69">
        <f t="shared" si="25"/>
        <v>0</v>
      </c>
      <c r="R764" s="22" t="str">
        <f t="shared" si="24"/>
        <v>Không</v>
      </c>
      <c r="S764" s="22"/>
      <c r="T764" s="22"/>
      <c r="U764" s="17"/>
      <c r="V764" s="17"/>
    </row>
    <row r="765" spans="1:22" s="19" customFormat="1" ht="13.5">
      <c r="A765" s="17">
        <v>759</v>
      </c>
      <c r="B765" s="111"/>
      <c r="C765" s="112"/>
      <c r="D765" s="113"/>
      <c r="E765" s="114"/>
      <c r="F765" s="114"/>
      <c r="G765" s="115"/>
      <c r="H765" s="21"/>
      <c r="I765" s="21"/>
      <c r="J765" s="21"/>
      <c r="K765" s="21"/>
      <c r="L765" s="21"/>
      <c r="M765" s="21"/>
      <c r="N765" s="21"/>
      <c r="O765" s="21"/>
      <c r="P765" s="18"/>
      <c r="Q765" s="69">
        <f t="shared" si="25"/>
        <v>0</v>
      </c>
      <c r="R765" s="22" t="str">
        <f t="shared" si="24"/>
        <v>Không</v>
      </c>
      <c r="S765" s="22"/>
      <c r="T765" s="22"/>
      <c r="U765" s="17"/>
      <c r="V765" s="17"/>
    </row>
    <row r="766" spans="1:22" s="19" customFormat="1" ht="13.5">
      <c r="A766" s="17">
        <v>760</v>
      </c>
      <c r="B766" s="111"/>
      <c r="C766" s="112"/>
      <c r="D766" s="113"/>
      <c r="E766" s="114"/>
      <c r="F766" s="114"/>
      <c r="G766" s="115"/>
      <c r="H766" s="21"/>
      <c r="I766" s="21"/>
      <c r="J766" s="21"/>
      <c r="K766" s="21"/>
      <c r="L766" s="21"/>
      <c r="M766" s="21"/>
      <c r="N766" s="21"/>
      <c r="O766" s="21"/>
      <c r="P766" s="18"/>
      <c r="Q766" s="69">
        <f t="shared" si="25"/>
        <v>0</v>
      </c>
      <c r="R766" s="22" t="str">
        <f t="shared" si="24"/>
        <v>Không</v>
      </c>
      <c r="S766" s="22"/>
      <c r="T766" s="22"/>
      <c r="U766" s="17"/>
      <c r="V766" s="17"/>
    </row>
    <row r="767" spans="1:22" s="19" customFormat="1" ht="13.5">
      <c r="A767" s="17">
        <v>761</v>
      </c>
      <c r="B767" s="111"/>
      <c r="C767" s="112"/>
      <c r="D767" s="113"/>
      <c r="E767" s="114"/>
      <c r="F767" s="114"/>
      <c r="G767" s="115"/>
      <c r="H767" s="21"/>
      <c r="I767" s="21"/>
      <c r="J767" s="21"/>
      <c r="K767" s="21"/>
      <c r="L767" s="21"/>
      <c r="M767" s="21"/>
      <c r="N767" s="21"/>
      <c r="O767" s="21"/>
      <c r="P767" s="18"/>
      <c r="Q767" s="69">
        <f t="shared" si="25"/>
        <v>0</v>
      </c>
      <c r="R767" s="22" t="str">
        <f t="shared" si="24"/>
        <v>Không</v>
      </c>
      <c r="S767" s="22"/>
      <c r="T767" s="22"/>
      <c r="U767" s="17"/>
      <c r="V767" s="17"/>
    </row>
    <row r="768" spans="1:22" s="19" customFormat="1" ht="13.5">
      <c r="A768" s="17">
        <v>762</v>
      </c>
      <c r="B768" s="111"/>
      <c r="C768" s="112"/>
      <c r="D768" s="113"/>
      <c r="E768" s="114"/>
      <c r="F768" s="114"/>
      <c r="G768" s="115"/>
      <c r="H768" s="21"/>
      <c r="I768" s="21"/>
      <c r="J768" s="21"/>
      <c r="K768" s="21"/>
      <c r="L768" s="21"/>
      <c r="M768" s="21"/>
      <c r="N768" s="21"/>
      <c r="O768" s="21"/>
      <c r="P768" s="18"/>
      <c r="Q768" s="69">
        <f t="shared" si="25"/>
        <v>0</v>
      </c>
      <c r="R768" s="22" t="str">
        <f t="shared" si="24"/>
        <v>Không</v>
      </c>
      <c r="S768" s="22"/>
      <c r="T768" s="22"/>
      <c r="U768" s="17"/>
      <c r="V768" s="17"/>
    </row>
    <row r="769" spans="1:22" s="19" customFormat="1" ht="13.5">
      <c r="A769" s="17">
        <v>763</v>
      </c>
      <c r="B769" s="111"/>
      <c r="C769" s="112"/>
      <c r="D769" s="113"/>
      <c r="E769" s="114"/>
      <c r="F769" s="114"/>
      <c r="G769" s="115"/>
      <c r="H769" s="21"/>
      <c r="I769" s="21"/>
      <c r="J769" s="21"/>
      <c r="K769" s="21"/>
      <c r="L769" s="21"/>
      <c r="M769" s="21"/>
      <c r="N769" s="21"/>
      <c r="O769" s="21"/>
      <c r="P769" s="18"/>
      <c r="Q769" s="69">
        <f t="shared" si="25"/>
        <v>0</v>
      </c>
      <c r="R769" s="22" t="str">
        <f t="shared" si="24"/>
        <v>Không</v>
      </c>
      <c r="S769" s="22"/>
      <c r="T769" s="22"/>
      <c r="U769" s="17"/>
      <c r="V769" s="17"/>
    </row>
    <row r="770" spans="1:22" s="19" customFormat="1" ht="13.5">
      <c r="A770" s="17">
        <v>764</v>
      </c>
      <c r="B770" s="111"/>
      <c r="C770" s="112"/>
      <c r="D770" s="113"/>
      <c r="E770" s="114"/>
      <c r="F770" s="114"/>
      <c r="G770" s="115"/>
      <c r="H770" s="21"/>
      <c r="I770" s="21"/>
      <c r="J770" s="21"/>
      <c r="K770" s="21"/>
      <c r="L770" s="21"/>
      <c r="M770" s="21"/>
      <c r="N770" s="21"/>
      <c r="O770" s="21"/>
      <c r="P770" s="18"/>
      <c r="Q770" s="69">
        <f t="shared" si="25"/>
        <v>0</v>
      </c>
      <c r="R770" s="22" t="str">
        <f t="shared" si="24"/>
        <v>Không</v>
      </c>
      <c r="S770" s="22"/>
      <c r="T770" s="22"/>
      <c r="U770" s="17"/>
      <c r="V770" s="17"/>
    </row>
    <row r="771" spans="1:22" s="19" customFormat="1" ht="13.5">
      <c r="A771" s="17">
        <v>765</v>
      </c>
      <c r="B771" s="111"/>
      <c r="C771" s="112"/>
      <c r="D771" s="113"/>
      <c r="E771" s="114"/>
      <c r="F771" s="114"/>
      <c r="G771" s="115"/>
      <c r="H771" s="21"/>
      <c r="I771" s="21"/>
      <c r="J771" s="21"/>
      <c r="K771" s="21"/>
      <c r="L771" s="21"/>
      <c r="M771" s="21"/>
      <c r="N771" s="21"/>
      <c r="O771" s="21"/>
      <c r="P771" s="18"/>
      <c r="Q771" s="69">
        <f t="shared" si="25"/>
        <v>0</v>
      </c>
      <c r="R771" s="22" t="str">
        <f t="shared" si="24"/>
        <v>Không</v>
      </c>
      <c r="S771" s="22"/>
      <c r="T771" s="22"/>
      <c r="U771" s="17"/>
      <c r="V771" s="17"/>
    </row>
    <row r="772" spans="1:22" s="19" customFormat="1" ht="13.5">
      <c r="A772" s="17">
        <v>766</v>
      </c>
      <c r="B772" s="111"/>
      <c r="C772" s="112"/>
      <c r="D772" s="113"/>
      <c r="E772" s="114"/>
      <c r="F772" s="114"/>
      <c r="G772" s="115"/>
      <c r="H772" s="21"/>
      <c r="I772" s="21"/>
      <c r="J772" s="21"/>
      <c r="K772" s="21"/>
      <c r="L772" s="21"/>
      <c r="M772" s="21"/>
      <c r="N772" s="21"/>
      <c r="O772" s="21"/>
      <c r="P772" s="18"/>
      <c r="Q772" s="69">
        <f t="shared" si="25"/>
        <v>0</v>
      </c>
      <c r="R772" s="22" t="str">
        <f t="shared" si="24"/>
        <v>Không</v>
      </c>
      <c r="S772" s="22"/>
      <c r="T772" s="22"/>
      <c r="U772" s="17"/>
      <c r="V772" s="17"/>
    </row>
    <row r="773" spans="1:22" s="19" customFormat="1" ht="13.5">
      <c r="A773" s="17">
        <v>767</v>
      </c>
      <c r="B773" s="111"/>
      <c r="C773" s="112"/>
      <c r="D773" s="113"/>
      <c r="E773" s="114"/>
      <c r="F773" s="114"/>
      <c r="G773" s="115"/>
      <c r="H773" s="21"/>
      <c r="I773" s="21"/>
      <c r="J773" s="21"/>
      <c r="K773" s="21"/>
      <c r="L773" s="21"/>
      <c r="M773" s="21"/>
      <c r="N773" s="21"/>
      <c r="O773" s="21"/>
      <c r="P773" s="18"/>
      <c r="Q773" s="69">
        <f t="shared" si="25"/>
        <v>0</v>
      </c>
      <c r="R773" s="22" t="str">
        <f t="shared" si="24"/>
        <v>Không</v>
      </c>
      <c r="S773" s="22"/>
      <c r="T773" s="22"/>
      <c r="U773" s="17"/>
      <c r="V773" s="17"/>
    </row>
    <row r="774" spans="1:22" s="19" customFormat="1" ht="13.5">
      <c r="A774" s="17">
        <v>768</v>
      </c>
      <c r="B774" s="111"/>
      <c r="C774" s="112"/>
      <c r="D774" s="113"/>
      <c r="E774" s="114"/>
      <c r="F774" s="114"/>
      <c r="G774" s="115"/>
      <c r="H774" s="21"/>
      <c r="I774" s="21"/>
      <c r="J774" s="21"/>
      <c r="K774" s="21"/>
      <c r="L774" s="21"/>
      <c r="M774" s="21"/>
      <c r="N774" s="21"/>
      <c r="O774" s="21"/>
      <c r="P774" s="18"/>
      <c r="Q774" s="69">
        <f t="shared" si="25"/>
        <v>0</v>
      </c>
      <c r="R774" s="22" t="str">
        <f t="shared" si="24"/>
        <v>Không</v>
      </c>
      <c r="S774" s="22"/>
      <c r="T774" s="22"/>
      <c r="U774" s="17"/>
      <c r="V774" s="17"/>
    </row>
    <row r="775" spans="1:22" s="19" customFormat="1" ht="13.5">
      <c r="A775" s="17">
        <v>769</v>
      </c>
      <c r="B775" s="111"/>
      <c r="C775" s="112"/>
      <c r="D775" s="113"/>
      <c r="E775" s="114"/>
      <c r="F775" s="114"/>
      <c r="G775" s="115"/>
      <c r="H775" s="21"/>
      <c r="I775" s="21"/>
      <c r="J775" s="21"/>
      <c r="K775" s="21"/>
      <c r="L775" s="21"/>
      <c r="M775" s="21"/>
      <c r="N775" s="21"/>
      <c r="O775" s="21"/>
      <c r="P775" s="18"/>
      <c r="Q775" s="69">
        <f t="shared" si="25"/>
        <v>0</v>
      </c>
      <c r="R775" s="22" t="str">
        <f t="shared" ref="R775:R838" si="26">VLOOKUP(Q775,$U:$V,2,0)</f>
        <v>Không</v>
      </c>
      <c r="S775" s="22"/>
      <c r="T775" s="22"/>
      <c r="U775" s="17"/>
      <c r="V775" s="17"/>
    </row>
    <row r="776" spans="1:22" s="19" customFormat="1" ht="13.5">
      <c r="A776" s="17">
        <v>770</v>
      </c>
      <c r="B776" s="111"/>
      <c r="C776" s="112"/>
      <c r="D776" s="113"/>
      <c r="E776" s="114"/>
      <c r="F776" s="114"/>
      <c r="G776" s="115"/>
      <c r="H776" s="21"/>
      <c r="I776" s="21"/>
      <c r="J776" s="21"/>
      <c r="K776" s="21"/>
      <c r="L776" s="21"/>
      <c r="M776" s="21"/>
      <c r="N776" s="21"/>
      <c r="O776" s="21"/>
      <c r="P776" s="18"/>
      <c r="Q776" s="69">
        <f t="shared" ref="Q776:Q839" si="27">IF(OR(ISNUMBER(P776)=FALSE,$Q$6&lt;&gt;100%,P776&lt;1),0,ROUND(SUMPRODUCT($H$6:$P$6,H776:P776),1))</f>
        <v>0</v>
      </c>
      <c r="R776" s="22" t="str">
        <f t="shared" si="26"/>
        <v>Không</v>
      </c>
      <c r="S776" s="22"/>
      <c r="T776" s="22"/>
      <c r="U776" s="17"/>
      <c r="V776" s="17"/>
    </row>
    <row r="777" spans="1:22" s="19" customFormat="1" ht="13.5">
      <c r="A777" s="17">
        <v>771</v>
      </c>
      <c r="B777" s="111"/>
      <c r="C777" s="112"/>
      <c r="D777" s="113"/>
      <c r="E777" s="114"/>
      <c r="F777" s="114"/>
      <c r="G777" s="115"/>
      <c r="H777" s="21"/>
      <c r="I777" s="21"/>
      <c r="J777" s="21"/>
      <c r="K777" s="21"/>
      <c r="L777" s="21"/>
      <c r="M777" s="21"/>
      <c r="N777" s="21"/>
      <c r="O777" s="21"/>
      <c r="P777" s="18"/>
      <c r="Q777" s="69">
        <f t="shared" si="27"/>
        <v>0</v>
      </c>
      <c r="R777" s="22" t="str">
        <f t="shared" si="26"/>
        <v>Không</v>
      </c>
      <c r="S777" s="22"/>
      <c r="T777" s="22"/>
      <c r="U777" s="17"/>
      <c r="V777" s="17"/>
    </row>
    <row r="778" spans="1:22" s="19" customFormat="1" ht="13.5">
      <c r="A778" s="17">
        <v>772</v>
      </c>
      <c r="B778" s="111"/>
      <c r="C778" s="112"/>
      <c r="D778" s="113"/>
      <c r="E778" s="114"/>
      <c r="F778" s="114"/>
      <c r="G778" s="115"/>
      <c r="H778" s="21"/>
      <c r="I778" s="21"/>
      <c r="J778" s="21"/>
      <c r="K778" s="21"/>
      <c r="L778" s="21"/>
      <c r="M778" s="21"/>
      <c r="N778" s="21"/>
      <c r="O778" s="21"/>
      <c r="P778" s="18"/>
      <c r="Q778" s="69">
        <f t="shared" si="27"/>
        <v>0</v>
      </c>
      <c r="R778" s="22" t="str">
        <f t="shared" si="26"/>
        <v>Không</v>
      </c>
      <c r="S778" s="22"/>
      <c r="T778" s="22"/>
      <c r="U778" s="17"/>
      <c r="V778" s="17"/>
    </row>
    <row r="779" spans="1:22" s="19" customFormat="1" ht="13.5">
      <c r="A779" s="17">
        <v>773</v>
      </c>
      <c r="B779" s="111"/>
      <c r="C779" s="112"/>
      <c r="D779" s="113"/>
      <c r="E779" s="114"/>
      <c r="F779" s="114"/>
      <c r="G779" s="115"/>
      <c r="H779" s="21"/>
      <c r="I779" s="21"/>
      <c r="J779" s="21"/>
      <c r="K779" s="21"/>
      <c r="L779" s="21"/>
      <c r="M779" s="21"/>
      <c r="N779" s="21"/>
      <c r="O779" s="21"/>
      <c r="P779" s="18"/>
      <c r="Q779" s="69">
        <f t="shared" si="27"/>
        <v>0</v>
      </c>
      <c r="R779" s="22" t="str">
        <f t="shared" si="26"/>
        <v>Không</v>
      </c>
      <c r="S779" s="22"/>
      <c r="T779" s="22"/>
      <c r="U779" s="17"/>
      <c r="V779" s="17"/>
    </row>
    <row r="780" spans="1:22" s="19" customFormat="1" ht="13.5">
      <c r="A780" s="17">
        <v>774</v>
      </c>
      <c r="B780" s="111"/>
      <c r="C780" s="112"/>
      <c r="D780" s="113"/>
      <c r="E780" s="114"/>
      <c r="F780" s="114"/>
      <c r="G780" s="115"/>
      <c r="H780" s="21"/>
      <c r="I780" s="21"/>
      <c r="J780" s="21"/>
      <c r="K780" s="21"/>
      <c r="L780" s="21"/>
      <c r="M780" s="21"/>
      <c r="N780" s="21"/>
      <c r="O780" s="21"/>
      <c r="P780" s="18"/>
      <c r="Q780" s="69">
        <f t="shared" si="27"/>
        <v>0</v>
      </c>
      <c r="R780" s="22" t="str">
        <f t="shared" si="26"/>
        <v>Không</v>
      </c>
      <c r="S780" s="22"/>
      <c r="T780" s="22"/>
      <c r="U780" s="17"/>
      <c r="V780" s="17"/>
    </row>
    <row r="781" spans="1:22" s="19" customFormat="1" ht="13.5">
      <c r="A781" s="17">
        <v>775</v>
      </c>
      <c r="B781" s="111"/>
      <c r="C781" s="112"/>
      <c r="D781" s="113"/>
      <c r="E781" s="114"/>
      <c r="F781" s="114"/>
      <c r="G781" s="115"/>
      <c r="H781" s="21"/>
      <c r="I781" s="21"/>
      <c r="J781" s="21"/>
      <c r="K781" s="21"/>
      <c r="L781" s="21"/>
      <c r="M781" s="21"/>
      <c r="N781" s="21"/>
      <c r="O781" s="21"/>
      <c r="P781" s="18"/>
      <c r="Q781" s="69">
        <f t="shared" si="27"/>
        <v>0</v>
      </c>
      <c r="R781" s="22" t="str">
        <f t="shared" si="26"/>
        <v>Không</v>
      </c>
      <c r="S781" s="22"/>
      <c r="T781" s="22"/>
      <c r="U781" s="17"/>
      <c r="V781" s="17"/>
    </row>
    <row r="782" spans="1:22" s="19" customFormat="1" ht="13.5">
      <c r="A782" s="17">
        <v>776</v>
      </c>
      <c r="B782" s="111"/>
      <c r="C782" s="112"/>
      <c r="D782" s="113"/>
      <c r="E782" s="114"/>
      <c r="F782" s="114"/>
      <c r="G782" s="115"/>
      <c r="H782" s="21"/>
      <c r="I782" s="21"/>
      <c r="J782" s="21"/>
      <c r="K782" s="21"/>
      <c r="L782" s="21"/>
      <c r="M782" s="21"/>
      <c r="N782" s="21"/>
      <c r="O782" s="21"/>
      <c r="P782" s="18"/>
      <c r="Q782" s="69">
        <f t="shared" si="27"/>
        <v>0</v>
      </c>
      <c r="R782" s="22" t="str">
        <f t="shared" si="26"/>
        <v>Không</v>
      </c>
      <c r="S782" s="22"/>
      <c r="T782" s="22"/>
      <c r="U782" s="17"/>
      <c r="V782" s="17"/>
    </row>
    <row r="783" spans="1:22" s="19" customFormat="1" ht="13.5">
      <c r="A783" s="17">
        <v>777</v>
      </c>
      <c r="B783" s="111"/>
      <c r="C783" s="112"/>
      <c r="D783" s="113"/>
      <c r="E783" s="114"/>
      <c r="F783" s="114"/>
      <c r="G783" s="115"/>
      <c r="H783" s="21"/>
      <c r="I783" s="21"/>
      <c r="J783" s="21"/>
      <c r="K783" s="21"/>
      <c r="L783" s="21"/>
      <c r="M783" s="21"/>
      <c r="N783" s="21"/>
      <c r="O783" s="21"/>
      <c r="P783" s="18"/>
      <c r="Q783" s="69">
        <f t="shared" si="27"/>
        <v>0</v>
      </c>
      <c r="R783" s="22" t="str">
        <f t="shared" si="26"/>
        <v>Không</v>
      </c>
      <c r="S783" s="22"/>
      <c r="T783" s="22"/>
      <c r="U783" s="17"/>
      <c r="V783" s="17"/>
    </row>
    <row r="784" spans="1:22" s="19" customFormat="1" ht="13.5">
      <c r="A784" s="17">
        <v>778</v>
      </c>
      <c r="B784" s="111"/>
      <c r="C784" s="112"/>
      <c r="D784" s="113"/>
      <c r="E784" s="114"/>
      <c r="F784" s="114"/>
      <c r="G784" s="115"/>
      <c r="H784" s="21"/>
      <c r="I784" s="21"/>
      <c r="J784" s="21"/>
      <c r="K784" s="21"/>
      <c r="L784" s="21"/>
      <c r="M784" s="21"/>
      <c r="N784" s="21"/>
      <c r="O784" s="21"/>
      <c r="P784" s="18"/>
      <c r="Q784" s="69">
        <f t="shared" si="27"/>
        <v>0</v>
      </c>
      <c r="R784" s="22" t="str">
        <f t="shared" si="26"/>
        <v>Không</v>
      </c>
      <c r="S784" s="22"/>
      <c r="T784" s="22"/>
      <c r="U784" s="17"/>
      <c r="V784" s="17"/>
    </row>
    <row r="785" spans="1:22" s="19" customFormat="1" ht="13.5">
      <c r="A785" s="17">
        <v>779</v>
      </c>
      <c r="B785" s="111"/>
      <c r="C785" s="112"/>
      <c r="D785" s="113"/>
      <c r="E785" s="114"/>
      <c r="F785" s="114"/>
      <c r="G785" s="115"/>
      <c r="H785" s="21"/>
      <c r="I785" s="21"/>
      <c r="J785" s="21"/>
      <c r="K785" s="21"/>
      <c r="L785" s="21"/>
      <c r="M785" s="21"/>
      <c r="N785" s="21"/>
      <c r="O785" s="21"/>
      <c r="P785" s="18"/>
      <c r="Q785" s="69">
        <f t="shared" si="27"/>
        <v>0</v>
      </c>
      <c r="R785" s="22" t="str">
        <f t="shared" si="26"/>
        <v>Không</v>
      </c>
      <c r="S785" s="22"/>
      <c r="T785" s="22"/>
      <c r="U785" s="17"/>
      <c r="V785" s="17"/>
    </row>
    <row r="786" spans="1:22" s="19" customFormat="1" ht="13.5">
      <c r="A786" s="17">
        <v>780</v>
      </c>
      <c r="B786" s="111"/>
      <c r="C786" s="112"/>
      <c r="D786" s="113"/>
      <c r="E786" s="114"/>
      <c r="F786" s="114"/>
      <c r="G786" s="115"/>
      <c r="H786" s="21"/>
      <c r="I786" s="21"/>
      <c r="J786" s="21"/>
      <c r="K786" s="21"/>
      <c r="L786" s="21"/>
      <c r="M786" s="21"/>
      <c r="N786" s="21"/>
      <c r="O786" s="21"/>
      <c r="P786" s="18"/>
      <c r="Q786" s="69">
        <f t="shared" si="27"/>
        <v>0</v>
      </c>
      <c r="R786" s="22" t="str">
        <f t="shared" si="26"/>
        <v>Không</v>
      </c>
      <c r="S786" s="22"/>
      <c r="T786" s="22"/>
      <c r="U786" s="17"/>
      <c r="V786" s="17"/>
    </row>
    <row r="787" spans="1:22" s="19" customFormat="1" ht="13.5">
      <c r="A787" s="17">
        <v>781</v>
      </c>
      <c r="B787" s="111"/>
      <c r="C787" s="112"/>
      <c r="D787" s="113"/>
      <c r="E787" s="114"/>
      <c r="F787" s="114"/>
      <c r="G787" s="115"/>
      <c r="H787" s="21"/>
      <c r="I787" s="21"/>
      <c r="J787" s="21"/>
      <c r="K787" s="21"/>
      <c r="L787" s="21"/>
      <c r="M787" s="21"/>
      <c r="N787" s="21"/>
      <c r="O787" s="21"/>
      <c r="P787" s="18"/>
      <c r="Q787" s="69">
        <f t="shared" si="27"/>
        <v>0</v>
      </c>
      <c r="R787" s="22" t="str">
        <f t="shared" si="26"/>
        <v>Không</v>
      </c>
      <c r="S787" s="22"/>
      <c r="T787" s="22"/>
      <c r="U787" s="17"/>
      <c r="V787" s="17"/>
    </row>
    <row r="788" spans="1:22" s="19" customFormat="1" ht="13.5">
      <c r="A788" s="17">
        <v>782</v>
      </c>
      <c r="B788" s="111"/>
      <c r="C788" s="112"/>
      <c r="D788" s="113"/>
      <c r="E788" s="114"/>
      <c r="F788" s="114"/>
      <c r="G788" s="115"/>
      <c r="H788" s="21"/>
      <c r="I788" s="21"/>
      <c r="J788" s="21"/>
      <c r="K788" s="21"/>
      <c r="L788" s="21"/>
      <c r="M788" s="21"/>
      <c r="N788" s="21"/>
      <c r="O788" s="21"/>
      <c r="P788" s="18"/>
      <c r="Q788" s="69">
        <f t="shared" si="27"/>
        <v>0</v>
      </c>
      <c r="R788" s="22" t="str">
        <f t="shared" si="26"/>
        <v>Không</v>
      </c>
      <c r="S788" s="22"/>
      <c r="T788" s="22"/>
      <c r="U788" s="17"/>
      <c r="V788" s="17"/>
    </row>
    <row r="789" spans="1:22" s="19" customFormat="1" ht="13.5">
      <c r="A789" s="17">
        <v>783</v>
      </c>
      <c r="B789" s="111"/>
      <c r="C789" s="112"/>
      <c r="D789" s="113"/>
      <c r="E789" s="114"/>
      <c r="F789" s="114"/>
      <c r="G789" s="115"/>
      <c r="H789" s="21"/>
      <c r="I789" s="21"/>
      <c r="J789" s="21"/>
      <c r="K789" s="21"/>
      <c r="L789" s="21"/>
      <c r="M789" s="21"/>
      <c r="N789" s="21"/>
      <c r="O789" s="21"/>
      <c r="P789" s="18"/>
      <c r="Q789" s="69">
        <f t="shared" si="27"/>
        <v>0</v>
      </c>
      <c r="R789" s="22" t="str">
        <f t="shared" si="26"/>
        <v>Không</v>
      </c>
      <c r="S789" s="22"/>
      <c r="T789" s="22"/>
      <c r="U789" s="17"/>
      <c r="V789" s="17"/>
    </row>
    <row r="790" spans="1:22" s="19" customFormat="1" ht="13.5">
      <c r="A790" s="17">
        <v>784</v>
      </c>
      <c r="B790" s="111"/>
      <c r="C790" s="112"/>
      <c r="D790" s="113"/>
      <c r="E790" s="114"/>
      <c r="F790" s="114"/>
      <c r="G790" s="115"/>
      <c r="H790" s="21"/>
      <c r="I790" s="21"/>
      <c r="J790" s="21"/>
      <c r="K790" s="21"/>
      <c r="L790" s="21"/>
      <c r="M790" s="21"/>
      <c r="N790" s="21"/>
      <c r="O790" s="21"/>
      <c r="P790" s="18"/>
      <c r="Q790" s="69">
        <f t="shared" si="27"/>
        <v>0</v>
      </c>
      <c r="R790" s="22" t="str">
        <f t="shared" si="26"/>
        <v>Không</v>
      </c>
      <c r="S790" s="22"/>
      <c r="T790" s="22"/>
      <c r="U790" s="17"/>
      <c r="V790" s="17"/>
    </row>
    <row r="791" spans="1:22" s="19" customFormat="1" ht="13.5">
      <c r="A791" s="17">
        <v>785</v>
      </c>
      <c r="B791" s="111"/>
      <c r="C791" s="112"/>
      <c r="D791" s="113"/>
      <c r="E791" s="114"/>
      <c r="F791" s="114"/>
      <c r="G791" s="115"/>
      <c r="H791" s="21"/>
      <c r="I791" s="21"/>
      <c r="J791" s="21"/>
      <c r="K791" s="21"/>
      <c r="L791" s="21"/>
      <c r="M791" s="21"/>
      <c r="N791" s="21"/>
      <c r="O791" s="21"/>
      <c r="P791" s="18"/>
      <c r="Q791" s="69">
        <f t="shared" si="27"/>
        <v>0</v>
      </c>
      <c r="R791" s="22" t="str">
        <f t="shared" si="26"/>
        <v>Không</v>
      </c>
      <c r="S791" s="22"/>
      <c r="T791" s="22"/>
      <c r="U791" s="17"/>
      <c r="V791" s="17"/>
    </row>
    <row r="792" spans="1:22" s="19" customFormat="1" ht="13.5">
      <c r="A792" s="17">
        <v>786</v>
      </c>
      <c r="B792" s="111"/>
      <c r="C792" s="112"/>
      <c r="D792" s="113"/>
      <c r="E792" s="114"/>
      <c r="F792" s="114"/>
      <c r="G792" s="115"/>
      <c r="H792" s="21"/>
      <c r="I792" s="21"/>
      <c r="J792" s="21"/>
      <c r="K792" s="21"/>
      <c r="L792" s="21"/>
      <c r="M792" s="21"/>
      <c r="N792" s="21"/>
      <c r="O792" s="21"/>
      <c r="P792" s="18"/>
      <c r="Q792" s="69">
        <f t="shared" si="27"/>
        <v>0</v>
      </c>
      <c r="R792" s="22" t="str">
        <f t="shared" si="26"/>
        <v>Không</v>
      </c>
      <c r="S792" s="22"/>
      <c r="T792" s="22"/>
      <c r="U792" s="17"/>
      <c r="V792" s="17"/>
    </row>
    <row r="793" spans="1:22" s="19" customFormat="1" ht="13.5">
      <c r="A793" s="17">
        <v>787</v>
      </c>
      <c r="B793" s="111"/>
      <c r="C793" s="112"/>
      <c r="D793" s="113"/>
      <c r="E793" s="114"/>
      <c r="F793" s="114"/>
      <c r="G793" s="115"/>
      <c r="H793" s="21"/>
      <c r="I793" s="21"/>
      <c r="J793" s="21"/>
      <c r="K793" s="21"/>
      <c r="L793" s="21"/>
      <c r="M793" s="21"/>
      <c r="N793" s="21"/>
      <c r="O793" s="21"/>
      <c r="P793" s="18"/>
      <c r="Q793" s="69">
        <f t="shared" si="27"/>
        <v>0</v>
      </c>
      <c r="R793" s="22" t="str">
        <f t="shared" si="26"/>
        <v>Không</v>
      </c>
      <c r="S793" s="22"/>
      <c r="T793" s="22"/>
      <c r="U793" s="17"/>
      <c r="V793" s="17"/>
    </row>
    <row r="794" spans="1:22" s="19" customFormat="1" ht="13.5">
      <c r="A794" s="17">
        <v>788</v>
      </c>
      <c r="B794" s="111"/>
      <c r="C794" s="112"/>
      <c r="D794" s="113"/>
      <c r="E794" s="114"/>
      <c r="F794" s="114"/>
      <c r="G794" s="115"/>
      <c r="H794" s="21"/>
      <c r="I794" s="21"/>
      <c r="J794" s="21"/>
      <c r="K794" s="21"/>
      <c r="L794" s="21"/>
      <c r="M794" s="21"/>
      <c r="N794" s="21"/>
      <c r="O794" s="21"/>
      <c r="P794" s="18"/>
      <c r="Q794" s="69">
        <f t="shared" si="27"/>
        <v>0</v>
      </c>
      <c r="R794" s="22" t="str">
        <f t="shared" si="26"/>
        <v>Không</v>
      </c>
      <c r="S794" s="22"/>
      <c r="T794" s="22"/>
      <c r="U794" s="17"/>
      <c r="V794" s="17"/>
    </row>
    <row r="795" spans="1:22" s="19" customFormat="1" ht="13.5">
      <c r="A795" s="17">
        <v>789</v>
      </c>
      <c r="B795" s="111"/>
      <c r="C795" s="112"/>
      <c r="D795" s="113"/>
      <c r="E795" s="114"/>
      <c r="F795" s="114"/>
      <c r="G795" s="115"/>
      <c r="H795" s="21"/>
      <c r="I795" s="21"/>
      <c r="J795" s="21"/>
      <c r="K795" s="21"/>
      <c r="L795" s="21"/>
      <c r="M795" s="21"/>
      <c r="N795" s="21"/>
      <c r="O795" s="21"/>
      <c r="P795" s="18"/>
      <c r="Q795" s="69">
        <f t="shared" si="27"/>
        <v>0</v>
      </c>
      <c r="R795" s="22" t="str">
        <f t="shared" si="26"/>
        <v>Không</v>
      </c>
      <c r="S795" s="22"/>
      <c r="T795" s="22"/>
      <c r="U795" s="17"/>
      <c r="V795" s="17"/>
    </row>
    <row r="796" spans="1:22" s="19" customFormat="1" ht="13.5">
      <c r="A796" s="17">
        <v>790</v>
      </c>
      <c r="B796" s="111"/>
      <c r="C796" s="112"/>
      <c r="D796" s="113"/>
      <c r="E796" s="114"/>
      <c r="F796" s="114"/>
      <c r="G796" s="115"/>
      <c r="H796" s="21"/>
      <c r="I796" s="21"/>
      <c r="J796" s="21"/>
      <c r="K796" s="21"/>
      <c r="L796" s="21"/>
      <c r="M796" s="21"/>
      <c r="N796" s="21"/>
      <c r="O796" s="21"/>
      <c r="P796" s="18"/>
      <c r="Q796" s="69">
        <f t="shared" si="27"/>
        <v>0</v>
      </c>
      <c r="R796" s="22" t="str">
        <f t="shared" si="26"/>
        <v>Không</v>
      </c>
      <c r="S796" s="22"/>
      <c r="T796" s="22"/>
      <c r="U796" s="17"/>
      <c r="V796" s="17"/>
    </row>
    <row r="797" spans="1:22" s="19" customFormat="1" ht="13.5">
      <c r="A797" s="17">
        <v>791</v>
      </c>
      <c r="B797" s="111"/>
      <c r="C797" s="112"/>
      <c r="D797" s="113"/>
      <c r="E797" s="114"/>
      <c r="F797" s="114"/>
      <c r="G797" s="115"/>
      <c r="H797" s="21"/>
      <c r="I797" s="21"/>
      <c r="J797" s="21"/>
      <c r="K797" s="21"/>
      <c r="L797" s="21"/>
      <c r="M797" s="21"/>
      <c r="N797" s="21"/>
      <c r="O797" s="21"/>
      <c r="P797" s="18"/>
      <c r="Q797" s="69">
        <f t="shared" si="27"/>
        <v>0</v>
      </c>
      <c r="R797" s="22" t="str">
        <f t="shared" si="26"/>
        <v>Không</v>
      </c>
      <c r="S797" s="22"/>
      <c r="T797" s="22"/>
      <c r="U797" s="17"/>
      <c r="V797" s="17"/>
    </row>
    <row r="798" spans="1:22" s="19" customFormat="1" ht="13.5">
      <c r="A798" s="17">
        <v>792</v>
      </c>
      <c r="B798" s="111"/>
      <c r="C798" s="112"/>
      <c r="D798" s="113"/>
      <c r="E798" s="114"/>
      <c r="F798" s="114"/>
      <c r="G798" s="115"/>
      <c r="H798" s="21"/>
      <c r="I798" s="21"/>
      <c r="J798" s="21"/>
      <c r="K798" s="21"/>
      <c r="L798" s="21"/>
      <c r="M798" s="21"/>
      <c r="N798" s="21"/>
      <c r="O798" s="21"/>
      <c r="P798" s="18"/>
      <c r="Q798" s="69">
        <f t="shared" si="27"/>
        <v>0</v>
      </c>
      <c r="R798" s="22" t="str">
        <f t="shared" si="26"/>
        <v>Không</v>
      </c>
      <c r="S798" s="22"/>
      <c r="T798" s="22"/>
      <c r="U798" s="17"/>
      <c r="V798" s="17"/>
    </row>
    <row r="799" spans="1:22" s="19" customFormat="1" ht="13.5">
      <c r="A799" s="17">
        <v>793</v>
      </c>
      <c r="B799" s="111"/>
      <c r="C799" s="112"/>
      <c r="D799" s="113"/>
      <c r="E799" s="114"/>
      <c r="F799" s="114"/>
      <c r="G799" s="115"/>
      <c r="H799" s="21"/>
      <c r="I799" s="21"/>
      <c r="J799" s="21"/>
      <c r="K799" s="21"/>
      <c r="L799" s="21"/>
      <c r="M799" s="21"/>
      <c r="N799" s="21"/>
      <c r="O799" s="21"/>
      <c r="P799" s="18"/>
      <c r="Q799" s="69">
        <f t="shared" si="27"/>
        <v>0</v>
      </c>
      <c r="R799" s="22" t="str">
        <f t="shared" si="26"/>
        <v>Không</v>
      </c>
      <c r="S799" s="22"/>
      <c r="T799" s="22"/>
      <c r="U799" s="17"/>
      <c r="V799" s="17"/>
    </row>
    <row r="800" spans="1:22" s="19" customFormat="1" ht="13.5">
      <c r="A800" s="17">
        <v>794</v>
      </c>
      <c r="B800" s="111"/>
      <c r="C800" s="112"/>
      <c r="D800" s="113"/>
      <c r="E800" s="114"/>
      <c r="F800" s="114"/>
      <c r="G800" s="115"/>
      <c r="H800" s="21"/>
      <c r="I800" s="21"/>
      <c r="J800" s="21"/>
      <c r="K800" s="21"/>
      <c r="L800" s="21"/>
      <c r="M800" s="21"/>
      <c r="N800" s="21"/>
      <c r="O800" s="21"/>
      <c r="P800" s="18"/>
      <c r="Q800" s="69">
        <f t="shared" si="27"/>
        <v>0</v>
      </c>
      <c r="R800" s="22" t="str">
        <f t="shared" si="26"/>
        <v>Không</v>
      </c>
      <c r="S800" s="22"/>
      <c r="T800" s="22"/>
      <c r="U800" s="17"/>
      <c r="V800" s="17"/>
    </row>
    <row r="801" spans="1:22" s="19" customFormat="1" ht="13.5">
      <c r="A801" s="17">
        <v>795</v>
      </c>
      <c r="B801" s="111"/>
      <c r="C801" s="112"/>
      <c r="D801" s="113"/>
      <c r="E801" s="114"/>
      <c r="F801" s="114"/>
      <c r="G801" s="115"/>
      <c r="H801" s="21"/>
      <c r="I801" s="21"/>
      <c r="J801" s="21"/>
      <c r="K801" s="21"/>
      <c r="L801" s="21"/>
      <c r="M801" s="21"/>
      <c r="N801" s="21"/>
      <c r="O801" s="21"/>
      <c r="P801" s="18"/>
      <c r="Q801" s="69">
        <f t="shared" si="27"/>
        <v>0</v>
      </c>
      <c r="R801" s="22" t="str">
        <f t="shared" si="26"/>
        <v>Không</v>
      </c>
      <c r="S801" s="22"/>
      <c r="T801" s="22"/>
      <c r="U801" s="17"/>
      <c r="V801" s="17"/>
    </row>
    <row r="802" spans="1:22" s="19" customFormat="1" ht="13.5">
      <c r="A802" s="17">
        <v>796</v>
      </c>
      <c r="B802" s="111"/>
      <c r="C802" s="112"/>
      <c r="D802" s="113"/>
      <c r="E802" s="114"/>
      <c r="F802" s="114"/>
      <c r="G802" s="115"/>
      <c r="H802" s="21"/>
      <c r="I802" s="21"/>
      <c r="J802" s="21"/>
      <c r="K802" s="21"/>
      <c r="L802" s="21"/>
      <c r="M802" s="21"/>
      <c r="N802" s="21"/>
      <c r="O802" s="21"/>
      <c r="P802" s="18"/>
      <c r="Q802" s="69">
        <f t="shared" si="27"/>
        <v>0</v>
      </c>
      <c r="R802" s="22" t="str">
        <f t="shared" si="26"/>
        <v>Không</v>
      </c>
      <c r="S802" s="22"/>
      <c r="T802" s="22"/>
      <c r="U802" s="17"/>
      <c r="V802" s="17"/>
    </row>
    <row r="803" spans="1:22" s="19" customFormat="1" ht="13.5">
      <c r="A803" s="17">
        <v>797</v>
      </c>
      <c r="B803" s="111"/>
      <c r="C803" s="112"/>
      <c r="D803" s="113"/>
      <c r="E803" s="114"/>
      <c r="F803" s="114"/>
      <c r="G803" s="115"/>
      <c r="H803" s="21"/>
      <c r="I803" s="21"/>
      <c r="J803" s="21"/>
      <c r="K803" s="21"/>
      <c r="L803" s="21"/>
      <c r="M803" s="21"/>
      <c r="N803" s="21"/>
      <c r="O803" s="21"/>
      <c r="P803" s="18"/>
      <c r="Q803" s="69">
        <f t="shared" si="27"/>
        <v>0</v>
      </c>
      <c r="R803" s="22" t="str">
        <f t="shared" si="26"/>
        <v>Không</v>
      </c>
      <c r="S803" s="22"/>
      <c r="T803" s="22"/>
      <c r="U803" s="17"/>
      <c r="V803" s="17"/>
    </row>
    <row r="804" spans="1:22" s="19" customFormat="1" ht="13.5">
      <c r="A804" s="17">
        <v>798</v>
      </c>
      <c r="B804" s="111"/>
      <c r="C804" s="112"/>
      <c r="D804" s="113"/>
      <c r="E804" s="114"/>
      <c r="F804" s="114"/>
      <c r="G804" s="115"/>
      <c r="H804" s="21"/>
      <c r="I804" s="21"/>
      <c r="J804" s="21"/>
      <c r="K804" s="21"/>
      <c r="L804" s="21"/>
      <c r="M804" s="21"/>
      <c r="N804" s="21"/>
      <c r="O804" s="21"/>
      <c r="P804" s="18"/>
      <c r="Q804" s="69">
        <f t="shared" si="27"/>
        <v>0</v>
      </c>
      <c r="R804" s="22" t="str">
        <f t="shared" si="26"/>
        <v>Không</v>
      </c>
      <c r="S804" s="22"/>
      <c r="T804" s="22"/>
      <c r="U804" s="17"/>
      <c r="V804" s="17"/>
    </row>
    <row r="805" spans="1:22" s="19" customFormat="1" ht="13.5">
      <c r="A805" s="17">
        <v>799</v>
      </c>
      <c r="B805" s="111"/>
      <c r="C805" s="112"/>
      <c r="D805" s="113"/>
      <c r="E805" s="114"/>
      <c r="F805" s="114"/>
      <c r="G805" s="115"/>
      <c r="H805" s="21"/>
      <c r="I805" s="21"/>
      <c r="J805" s="21"/>
      <c r="K805" s="21"/>
      <c r="L805" s="21"/>
      <c r="M805" s="21"/>
      <c r="N805" s="21"/>
      <c r="O805" s="21"/>
      <c r="P805" s="18"/>
      <c r="Q805" s="69">
        <f t="shared" si="27"/>
        <v>0</v>
      </c>
      <c r="R805" s="22" t="str">
        <f t="shared" si="26"/>
        <v>Không</v>
      </c>
      <c r="S805" s="22"/>
      <c r="T805" s="22"/>
      <c r="U805" s="17"/>
      <c r="V805" s="17"/>
    </row>
    <row r="806" spans="1:22" s="19" customFormat="1" ht="13.5">
      <c r="A806" s="17">
        <v>800</v>
      </c>
      <c r="B806" s="111"/>
      <c r="C806" s="112"/>
      <c r="D806" s="113"/>
      <c r="E806" s="114"/>
      <c r="F806" s="114"/>
      <c r="G806" s="115"/>
      <c r="H806" s="21"/>
      <c r="I806" s="21"/>
      <c r="J806" s="21"/>
      <c r="K806" s="21"/>
      <c r="L806" s="21"/>
      <c r="M806" s="21"/>
      <c r="N806" s="21"/>
      <c r="O806" s="21"/>
      <c r="P806" s="18"/>
      <c r="Q806" s="69">
        <f t="shared" si="27"/>
        <v>0</v>
      </c>
      <c r="R806" s="22" t="str">
        <f t="shared" si="26"/>
        <v>Không</v>
      </c>
      <c r="S806" s="22"/>
      <c r="T806" s="22"/>
      <c r="U806" s="17"/>
      <c r="V806" s="17"/>
    </row>
    <row r="807" spans="1:22" s="19" customFormat="1" ht="13.5">
      <c r="A807" s="17">
        <v>801</v>
      </c>
      <c r="B807" s="111"/>
      <c r="C807" s="112"/>
      <c r="D807" s="113"/>
      <c r="E807" s="114"/>
      <c r="F807" s="114"/>
      <c r="G807" s="115"/>
      <c r="H807" s="21"/>
      <c r="I807" s="21"/>
      <c r="J807" s="21"/>
      <c r="K807" s="21"/>
      <c r="L807" s="21"/>
      <c r="M807" s="21"/>
      <c r="N807" s="21"/>
      <c r="O807" s="21"/>
      <c r="P807" s="18"/>
      <c r="Q807" s="69">
        <f t="shared" si="27"/>
        <v>0</v>
      </c>
      <c r="R807" s="22" t="str">
        <f t="shared" si="26"/>
        <v>Không</v>
      </c>
      <c r="S807" s="22"/>
      <c r="T807" s="22"/>
      <c r="U807" s="17"/>
      <c r="V807" s="17"/>
    </row>
    <row r="808" spans="1:22" s="19" customFormat="1" ht="13.5">
      <c r="A808" s="17">
        <v>802</v>
      </c>
      <c r="B808" s="111"/>
      <c r="C808" s="112"/>
      <c r="D808" s="113"/>
      <c r="E808" s="114"/>
      <c r="F808" s="114"/>
      <c r="G808" s="115"/>
      <c r="H808" s="21"/>
      <c r="I808" s="21"/>
      <c r="J808" s="21"/>
      <c r="K808" s="21"/>
      <c r="L808" s="21"/>
      <c r="M808" s="21"/>
      <c r="N808" s="21"/>
      <c r="O808" s="21"/>
      <c r="P808" s="18"/>
      <c r="Q808" s="69">
        <f t="shared" si="27"/>
        <v>0</v>
      </c>
      <c r="R808" s="22" t="str">
        <f t="shared" si="26"/>
        <v>Không</v>
      </c>
      <c r="S808" s="22"/>
      <c r="T808" s="22"/>
      <c r="U808" s="17"/>
      <c r="V808" s="17"/>
    </row>
    <row r="809" spans="1:22" s="19" customFormat="1" ht="13.5">
      <c r="A809" s="17">
        <v>803</v>
      </c>
      <c r="B809" s="111"/>
      <c r="C809" s="112"/>
      <c r="D809" s="113"/>
      <c r="E809" s="114"/>
      <c r="F809" s="114"/>
      <c r="G809" s="115"/>
      <c r="H809" s="21"/>
      <c r="I809" s="21"/>
      <c r="J809" s="21"/>
      <c r="K809" s="21"/>
      <c r="L809" s="21"/>
      <c r="M809" s="21"/>
      <c r="N809" s="21"/>
      <c r="O809" s="21"/>
      <c r="P809" s="18"/>
      <c r="Q809" s="69">
        <f t="shared" si="27"/>
        <v>0</v>
      </c>
      <c r="R809" s="22" t="str">
        <f t="shared" si="26"/>
        <v>Không</v>
      </c>
      <c r="S809" s="22"/>
      <c r="T809" s="22"/>
      <c r="U809" s="17"/>
      <c r="V809" s="17"/>
    </row>
    <row r="810" spans="1:22" s="19" customFormat="1" ht="13.5">
      <c r="A810" s="17">
        <v>804</v>
      </c>
      <c r="B810" s="111"/>
      <c r="C810" s="112"/>
      <c r="D810" s="113"/>
      <c r="E810" s="114"/>
      <c r="F810" s="114"/>
      <c r="G810" s="115"/>
      <c r="H810" s="21"/>
      <c r="I810" s="21"/>
      <c r="J810" s="21"/>
      <c r="K810" s="21"/>
      <c r="L810" s="21"/>
      <c r="M810" s="21"/>
      <c r="N810" s="21"/>
      <c r="O810" s="21"/>
      <c r="P810" s="18"/>
      <c r="Q810" s="69">
        <f t="shared" si="27"/>
        <v>0</v>
      </c>
      <c r="R810" s="22" t="str">
        <f t="shared" si="26"/>
        <v>Không</v>
      </c>
      <c r="S810" s="22"/>
      <c r="T810" s="22"/>
      <c r="U810" s="17"/>
      <c r="V810" s="17"/>
    </row>
    <row r="811" spans="1:22" s="19" customFormat="1" ht="13.5">
      <c r="A811" s="17">
        <v>805</v>
      </c>
      <c r="B811" s="111"/>
      <c r="C811" s="112"/>
      <c r="D811" s="113"/>
      <c r="E811" s="114"/>
      <c r="F811" s="114"/>
      <c r="G811" s="115"/>
      <c r="H811" s="21"/>
      <c r="I811" s="21"/>
      <c r="J811" s="21"/>
      <c r="K811" s="21"/>
      <c r="L811" s="21"/>
      <c r="M811" s="21"/>
      <c r="N811" s="21"/>
      <c r="O811" s="21"/>
      <c r="P811" s="18"/>
      <c r="Q811" s="69">
        <f t="shared" si="27"/>
        <v>0</v>
      </c>
      <c r="R811" s="22" t="str">
        <f t="shared" si="26"/>
        <v>Không</v>
      </c>
      <c r="S811" s="22"/>
      <c r="T811" s="22"/>
      <c r="U811" s="17"/>
      <c r="V811" s="17"/>
    </row>
    <row r="812" spans="1:22" s="19" customFormat="1" ht="13.5">
      <c r="A812" s="17">
        <v>806</v>
      </c>
      <c r="B812" s="111"/>
      <c r="C812" s="112"/>
      <c r="D812" s="113"/>
      <c r="E812" s="114"/>
      <c r="F812" s="114"/>
      <c r="G812" s="115"/>
      <c r="H812" s="21"/>
      <c r="I812" s="21"/>
      <c r="J812" s="21"/>
      <c r="K812" s="21"/>
      <c r="L812" s="21"/>
      <c r="M812" s="21"/>
      <c r="N812" s="21"/>
      <c r="O812" s="21"/>
      <c r="P812" s="18"/>
      <c r="Q812" s="69">
        <f t="shared" si="27"/>
        <v>0</v>
      </c>
      <c r="R812" s="22" t="str">
        <f t="shared" si="26"/>
        <v>Không</v>
      </c>
      <c r="S812" s="22"/>
      <c r="T812" s="22"/>
      <c r="U812" s="17"/>
      <c r="V812" s="17"/>
    </row>
    <row r="813" spans="1:22" s="19" customFormat="1" ht="13.5">
      <c r="A813" s="17">
        <v>807</v>
      </c>
      <c r="B813" s="111"/>
      <c r="C813" s="112"/>
      <c r="D813" s="113"/>
      <c r="E813" s="114"/>
      <c r="F813" s="114"/>
      <c r="G813" s="115"/>
      <c r="H813" s="21"/>
      <c r="I813" s="21"/>
      <c r="J813" s="21"/>
      <c r="K813" s="21"/>
      <c r="L813" s="21"/>
      <c r="M813" s="21"/>
      <c r="N813" s="21"/>
      <c r="O813" s="21"/>
      <c r="P813" s="18"/>
      <c r="Q813" s="69">
        <f t="shared" si="27"/>
        <v>0</v>
      </c>
      <c r="R813" s="22" t="str">
        <f t="shared" si="26"/>
        <v>Không</v>
      </c>
      <c r="S813" s="22"/>
      <c r="T813" s="22"/>
      <c r="U813" s="17"/>
      <c r="V813" s="17"/>
    </row>
    <row r="814" spans="1:22" s="19" customFormat="1" ht="13.5">
      <c r="A814" s="17">
        <v>808</v>
      </c>
      <c r="B814" s="111"/>
      <c r="C814" s="112"/>
      <c r="D814" s="113"/>
      <c r="E814" s="114"/>
      <c r="F814" s="114"/>
      <c r="G814" s="115"/>
      <c r="H814" s="21"/>
      <c r="I814" s="21"/>
      <c r="J814" s="21"/>
      <c r="K814" s="21"/>
      <c r="L814" s="21"/>
      <c r="M814" s="21"/>
      <c r="N814" s="21"/>
      <c r="O814" s="21"/>
      <c r="P814" s="18"/>
      <c r="Q814" s="69">
        <f t="shared" si="27"/>
        <v>0</v>
      </c>
      <c r="R814" s="22" t="str">
        <f t="shared" si="26"/>
        <v>Không</v>
      </c>
      <c r="S814" s="22"/>
      <c r="T814" s="22"/>
      <c r="U814" s="17"/>
      <c r="V814" s="17"/>
    </row>
    <row r="815" spans="1:22" s="19" customFormat="1" ht="13.5">
      <c r="A815" s="17">
        <v>809</v>
      </c>
      <c r="B815" s="111"/>
      <c r="C815" s="112"/>
      <c r="D815" s="113"/>
      <c r="E815" s="114"/>
      <c r="F815" s="114"/>
      <c r="G815" s="115"/>
      <c r="H815" s="21"/>
      <c r="I815" s="21"/>
      <c r="J815" s="21"/>
      <c r="K815" s="21"/>
      <c r="L815" s="21"/>
      <c r="M815" s="21"/>
      <c r="N815" s="21"/>
      <c r="O815" s="21"/>
      <c r="P815" s="18"/>
      <c r="Q815" s="69">
        <f t="shared" si="27"/>
        <v>0</v>
      </c>
      <c r="R815" s="22" t="str">
        <f t="shared" si="26"/>
        <v>Không</v>
      </c>
      <c r="S815" s="22"/>
      <c r="T815" s="22"/>
      <c r="U815" s="17"/>
      <c r="V815" s="17"/>
    </row>
    <row r="816" spans="1:22" s="19" customFormat="1" ht="13.5">
      <c r="A816" s="17">
        <v>810</v>
      </c>
      <c r="B816" s="111"/>
      <c r="C816" s="112"/>
      <c r="D816" s="113"/>
      <c r="E816" s="114"/>
      <c r="F816" s="114"/>
      <c r="G816" s="115"/>
      <c r="H816" s="21"/>
      <c r="I816" s="21"/>
      <c r="J816" s="21"/>
      <c r="K816" s="21"/>
      <c r="L816" s="21"/>
      <c r="M816" s="21"/>
      <c r="N816" s="21"/>
      <c r="O816" s="21"/>
      <c r="P816" s="18"/>
      <c r="Q816" s="69">
        <f t="shared" si="27"/>
        <v>0</v>
      </c>
      <c r="R816" s="22" t="str">
        <f t="shared" si="26"/>
        <v>Không</v>
      </c>
      <c r="S816" s="22"/>
      <c r="T816" s="22"/>
      <c r="U816" s="17"/>
      <c r="V816" s="17"/>
    </row>
    <row r="817" spans="1:22" s="19" customFormat="1" ht="13.5">
      <c r="A817" s="17">
        <v>811</v>
      </c>
      <c r="B817" s="111"/>
      <c r="C817" s="112"/>
      <c r="D817" s="113"/>
      <c r="E817" s="114"/>
      <c r="F817" s="114"/>
      <c r="G817" s="115"/>
      <c r="H817" s="21"/>
      <c r="I817" s="21"/>
      <c r="J817" s="21"/>
      <c r="K817" s="21"/>
      <c r="L817" s="21"/>
      <c r="M817" s="21"/>
      <c r="N817" s="21"/>
      <c r="O817" s="21"/>
      <c r="P817" s="18"/>
      <c r="Q817" s="69">
        <f t="shared" si="27"/>
        <v>0</v>
      </c>
      <c r="R817" s="22" t="str">
        <f t="shared" si="26"/>
        <v>Không</v>
      </c>
      <c r="S817" s="22"/>
      <c r="T817" s="22"/>
      <c r="U817" s="17"/>
      <c r="V817" s="17"/>
    </row>
    <row r="818" spans="1:22" s="19" customFormat="1" ht="13.5">
      <c r="A818" s="17">
        <v>812</v>
      </c>
      <c r="B818" s="111"/>
      <c r="C818" s="112"/>
      <c r="D818" s="113"/>
      <c r="E818" s="114"/>
      <c r="F818" s="114"/>
      <c r="G818" s="115"/>
      <c r="H818" s="21"/>
      <c r="I818" s="21"/>
      <c r="J818" s="21"/>
      <c r="K818" s="21"/>
      <c r="L818" s="21"/>
      <c r="M818" s="21"/>
      <c r="N818" s="21"/>
      <c r="O818" s="21"/>
      <c r="P818" s="18"/>
      <c r="Q818" s="69">
        <f t="shared" si="27"/>
        <v>0</v>
      </c>
      <c r="R818" s="22" t="str">
        <f t="shared" si="26"/>
        <v>Không</v>
      </c>
      <c r="S818" s="22"/>
      <c r="T818" s="22"/>
      <c r="U818" s="17"/>
      <c r="V818" s="17"/>
    </row>
    <row r="819" spans="1:22" s="19" customFormat="1" ht="13.5">
      <c r="A819" s="17">
        <v>813</v>
      </c>
      <c r="B819" s="111"/>
      <c r="C819" s="112"/>
      <c r="D819" s="113"/>
      <c r="E819" s="114"/>
      <c r="F819" s="114"/>
      <c r="G819" s="115"/>
      <c r="H819" s="21"/>
      <c r="I819" s="21"/>
      <c r="J819" s="21"/>
      <c r="K819" s="21"/>
      <c r="L819" s="21"/>
      <c r="M819" s="21"/>
      <c r="N819" s="21"/>
      <c r="O819" s="21"/>
      <c r="P819" s="18"/>
      <c r="Q819" s="69">
        <f t="shared" si="27"/>
        <v>0</v>
      </c>
      <c r="R819" s="22" t="str">
        <f t="shared" si="26"/>
        <v>Không</v>
      </c>
      <c r="S819" s="22"/>
      <c r="T819" s="22"/>
      <c r="U819" s="17"/>
      <c r="V819" s="17"/>
    </row>
    <row r="820" spans="1:22" s="19" customFormat="1" ht="13.5">
      <c r="A820" s="17">
        <v>814</v>
      </c>
      <c r="B820" s="111"/>
      <c r="C820" s="112"/>
      <c r="D820" s="113"/>
      <c r="E820" s="114"/>
      <c r="F820" s="114"/>
      <c r="G820" s="115"/>
      <c r="H820" s="21"/>
      <c r="I820" s="21"/>
      <c r="J820" s="21"/>
      <c r="K820" s="21"/>
      <c r="L820" s="21"/>
      <c r="M820" s="21"/>
      <c r="N820" s="21"/>
      <c r="O820" s="21"/>
      <c r="P820" s="18"/>
      <c r="Q820" s="69">
        <f t="shared" si="27"/>
        <v>0</v>
      </c>
      <c r="R820" s="22" t="str">
        <f t="shared" si="26"/>
        <v>Không</v>
      </c>
      <c r="S820" s="22"/>
      <c r="T820" s="22"/>
      <c r="U820" s="17"/>
      <c r="V820" s="17"/>
    </row>
    <row r="821" spans="1:22" s="19" customFormat="1" ht="13.5">
      <c r="A821" s="17">
        <v>815</v>
      </c>
      <c r="B821" s="111"/>
      <c r="C821" s="112"/>
      <c r="D821" s="113"/>
      <c r="E821" s="114"/>
      <c r="F821" s="114"/>
      <c r="G821" s="115"/>
      <c r="H821" s="21"/>
      <c r="I821" s="21"/>
      <c r="J821" s="21"/>
      <c r="K821" s="21"/>
      <c r="L821" s="21"/>
      <c r="M821" s="21"/>
      <c r="N821" s="21"/>
      <c r="O821" s="21"/>
      <c r="P821" s="18"/>
      <c r="Q821" s="69">
        <f t="shared" si="27"/>
        <v>0</v>
      </c>
      <c r="R821" s="22" t="str">
        <f t="shared" si="26"/>
        <v>Không</v>
      </c>
      <c r="S821" s="22"/>
      <c r="T821" s="22"/>
      <c r="U821" s="17"/>
      <c r="V821" s="17"/>
    </row>
    <row r="822" spans="1:22" s="19" customFormat="1" ht="13.5">
      <c r="A822" s="17">
        <v>816</v>
      </c>
      <c r="B822" s="111"/>
      <c r="C822" s="112"/>
      <c r="D822" s="113"/>
      <c r="E822" s="114"/>
      <c r="F822" s="114"/>
      <c r="G822" s="115"/>
      <c r="H822" s="21"/>
      <c r="I822" s="21"/>
      <c r="J822" s="21"/>
      <c r="K822" s="21"/>
      <c r="L822" s="21"/>
      <c r="M822" s="21"/>
      <c r="N822" s="21"/>
      <c r="O822" s="21"/>
      <c r="P822" s="18"/>
      <c r="Q822" s="69">
        <f t="shared" si="27"/>
        <v>0</v>
      </c>
      <c r="R822" s="22" t="str">
        <f t="shared" si="26"/>
        <v>Không</v>
      </c>
      <c r="S822" s="22"/>
      <c r="T822" s="22"/>
      <c r="U822" s="17"/>
      <c r="V822" s="17"/>
    </row>
    <row r="823" spans="1:22" s="19" customFormat="1" ht="13.5">
      <c r="A823" s="17">
        <v>817</v>
      </c>
      <c r="B823" s="111"/>
      <c r="C823" s="112"/>
      <c r="D823" s="113"/>
      <c r="E823" s="114"/>
      <c r="F823" s="114"/>
      <c r="G823" s="115"/>
      <c r="H823" s="21"/>
      <c r="I823" s="21"/>
      <c r="J823" s="21"/>
      <c r="K823" s="21"/>
      <c r="L823" s="21"/>
      <c r="M823" s="21"/>
      <c r="N823" s="21"/>
      <c r="O823" s="21"/>
      <c r="P823" s="18"/>
      <c r="Q823" s="69">
        <f t="shared" si="27"/>
        <v>0</v>
      </c>
      <c r="R823" s="22" t="str">
        <f t="shared" si="26"/>
        <v>Không</v>
      </c>
      <c r="S823" s="22"/>
      <c r="T823" s="22"/>
      <c r="U823" s="17"/>
      <c r="V823" s="17"/>
    </row>
    <row r="824" spans="1:22" s="19" customFormat="1" ht="13.5">
      <c r="A824" s="17">
        <v>818</v>
      </c>
      <c r="B824" s="111"/>
      <c r="C824" s="112"/>
      <c r="D824" s="113"/>
      <c r="E824" s="114"/>
      <c r="F824" s="114"/>
      <c r="G824" s="115"/>
      <c r="H824" s="21"/>
      <c r="I824" s="21"/>
      <c r="J824" s="21"/>
      <c r="K824" s="21"/>
      <c r="L824" s="21"/>
      <c r="M824" s="21"/>
      <c r="N824" s="21"/>
      <c r="O824" s="21"/>
      <c r="P824" s="18"/>
      <c r="Q824" s="69">
        <f t="shared" si="27"/>
        <v>0</v>
      </c>
      <c r="R824" s="22" t="str">
        <f t="shared" si="26"/>
        <v>Không</v>
      </c>
      <c r="S824" s="22"/>
      <c r="T824" s="22"/>
      <c r="U824" s="17"/>
      <c r="V824" s="17"/>
    </row>
    <row r="825" spans="1:22" s="19" customFormat="1" ht="13.5">
      <c r="A825" s="17">
        <v>819</v>
      </c>
      <c r="B825" s="111"/>
      <c r="C825" s="112"/>
      <c r="D825" s="113"/>
      <c r="E825" s="114"/>
      <c r="F825" s="114"/>
      <c r="G825" s="115"/>
      <c r="H825" s="21"/>
      <c r="I825" s="21"/>
      <c r="J825" s="21"/>
      <c r="K825" s="21"/>
      <c r="L825" s="21"/>
      <c r="M825" s="21"/>
      <c r="N825" s="21"/>
      <c r="O825" s="21"/>
      <c r="P825" s="18"/>
      <c r="Q825" s="69">
        <f t="shared" si="27"/>
        <v>0</v>
      </c>
      <c r="R825" s="22" t="str">
        <f t="shared" si="26"/>
        <v>Không</v>
      </c>
      <c r="S825" s="22"/>
      <c r="T825" s="22"/>
      <c r="U825" s="17"/>
      <c r="V825" s="17"/>
    </row>
    <row r="826" spans="1:22" s="19" customFormat="1" ht="13.5">
      <c r="A826" s="17">
        <v>820</v>
      </c>
      <c r="B826" s="111"/>
      <c r="C826" s="112"/>
      <c r="D826" s="113"/>
      <c r="E826" s="114"/>
      <c r="F826" s="114"/>
      <c r="G826" s="115"/>
      <c r="H826" s="21"/>
      <c r="I826" s="21"/>
      <c r="J826" s="21"/>
      <c r="K826" s="21"/>
      <c r="L826" s="21"/>
      <c r="M826" s="21"/>
      <c r="N826" s="21"/>
      <c r="O826" s="21"/>
      <c r="P826" s="18"/>
      <c r="Q826" s="69">
        <f t="shared" si="27"/>
        <v>0</v>
      </c>
      <c r="R826" s="22" t="str">
        <f t="shared" si="26"/>
        <v>Không</v>
      </c>
      <c r="S826" s="22"/>
      <c r="T826" s="22"/>
      <c r="U826" s="17"/>
      <c r="V826" s="17"/>
    </row>
    <row r="827" spans="1:22" s="19" customFormat="1" ht="13.5">
      <c r="A827" s="17">
        <v>821</v>
      </c>
      <c r="B827" s="111"/>
      <c r="C827" s="112"/>
      <c r="D827" s="113"/>
      <c r="E827" s="114"/>
      <c r="F827" s="114"/>
      <c r="G827" s="115"/>
      <c r="H827" s="21"/>
      <c r="I827" s="21"/>
      <c r="J827" s="21"/>
      <c r="K827" s="21"/>
      <c r="L827" s="21"/>
      <c r="M827" s="21"/>
      <c r="N827" s="21"/>
      <c r="O827" s="21"/>
      <c r="P827" s="18"/>
      <c r="Q827" s="69">
        <f t="shared" si="27"/>
        <v>0</v>
      </c>
      <c r="R827" s="22" t="str">
        <f t="shared" si="26"/>
        <v>Không</v>
      </c>
      <c r="S827" s="22"/>
      <c r="T827" s="22"/>
      <c r="U827" s="17"/>
      <c r="V827" s="17"/>
    </row>
    <row r="828" spans="1:22" s="19" customFormat="1" ht="13.5">
      <c r="A828" s="17">
        <v>822</v>
      </c>
      <c r="B828" s="111"/>
      <c r="C828" s="112"/>
      <c r="D828" s="113"/>
      <c r="E828" s="114"/>
      <c r="F828" s="114"/>
      <c r="G828" s="115"/>
      <c r="H828" s="21"/>
      <c r="I828" s="21"/>
      <c r="J828" s="21"/>
      <c r="K828" s="21"/>
      <c r="L828" s="21"/>
      <c r="M828" s="21"/>
      <c r="N828" s="21"/>
      <c r="O828" s="21"/>
      <c r="P828" s="18"/>
      <c r="Q828" s="69">
        <f t="shared" si="27"/>
        <v>0</v>
      </c>
      <c r="R828" s="22" t="str">
        <f t="shared" si="26"/>
        <v>Không</v>
      </c>
      <c r="S828" s="22"/>
      <c r="T828" s="22"/>
      <c r="U828" s="17"/>
      <c r="V828" s="17"/>
    </row>
    <row r="829" spans="1:22" s="19" customFormat="1" ht="13.5">
      <c r="A829" s="17">
        <v>823</v>
      </c>
      <c r="B829" s="111"/>
      <c r="C829" s="112"/>
      <c r="D829" s="113"/>
      <c r="E829" s="114"/>
      <c r="F829" s="114"/>
      <c r="G829" s="115"/>
      <c r="H829" s="21"/>
      <c r="I829" s="21"/>
      <c r="J829" s="21"/>
      <c r="K829" s="21"/>
      <c r="L829" s="21"/>
      <c r="M829" s="21"/>
      <c r="N829" s="21"/>
      <c r="O829" s="21"/>
      <c r="P829" s="18"/>
      <c r="Q829" s="69">
        <f t="shared" si="27"/>
        <v>0</v>
      </c>
      <c r="R829" s="22" t="str">
        <f t="shared" si="26"/>
        <v>Không</v>
      </c>
      <c r="S829" s="22"/>
      <c r="T829" s="22"/>
      <c r="U829" s="17"/>
      <c r="V829" s="17"/>
    </row>
    <row r="830" spans="1:22" s="19" customFormat="1" ht="13.5">
      <c r="A830" s="17">
        <v>824</v>
      </c>
      <c r="B830" s="111"/>
      <c r="C830" s="112"/>
      <c r="D830" s="113"/>
      <c r="E830" s="114"/>
      <c r="F830" s="114"/>
      <c r="G830" s="115"/>
      <c r="H830" s="21"/>
      <c r="I830" s="21"/>
      <c r="J830" s="21"/>
      <c r="K830" s="21"/>
      <c r="L830" s="21"/>
      <c r="M830" s="21"/>
      <c r="N830" s="21"/>
      <c r="O830" s="21"/>
      <c r="P830" s="18"/>
      <c r="Q830" s="69">
        <f t="shared" si="27"/>
        <v>0</v>
      </c>
      <c r="R830" s="22" t="str">
        <f t="shared" si="26"/>
        <v>Không</v>
      </c>
      <c r="S830" s="22"/>
      <c r="T830" s="22"/>
      <c r="U830" s="17"/>
      <c r="V830" s="17"/>
    </row>
    <row r="831" spans="1:22" s="19" customFormat="1" ht="13.5">
      <c r="A831" s="17">
        <v>825</v>
      </c>
      <c r="B831" s="111"/>
      <c r="C831" s="112"/>
      <c r="D831" s="113"/>
      <c r="E831" s="114"/>
      <c r="F831" s="114"/>
      <c r="G831" s="115"/>
      <c r="H831" s="21"/>
      <c r="I831" s="21"/>
      <c r="J831" s="21"/>
      <c r="K831" s="21"/>
      <c r="L831" s="21"/>
      <c r="M831" s="21"/>
      <c r="N831" s="21"/>
      <c r="O831" s="21"/>
      <c r="P831" s="18"/>
      <c r="Q831" s="69">
        <f t="shared" si="27"/>
        <v>0</v>
      </c>
      <c r="R831" s="22" t="str">
        <f t="shared" si="26"/>
        <v>Không</v>
      </c>
      <c r="S831" s="22"/>
      <c r="T831" s="22"/>
      <c r="U831" s="17"/>
      <c r="V831" s="17"/>
    </row>
    <row r="832" spans="1:22" s="19" customFormat="1" ht="13.5">
      <c r="A832" s="17">
        <v>826</v>
      </c>
      <c r="B832" s="111"/>
      <c r="C832" s="112"/>
      <c r="D832" s="113"/>
      <c r="E832" s="114"/>
      <c r="F832" s="114"/>
      <c r="G832" s="115"/>
      <c r="H832" s="21"/>
      <c r="I832" s="21"/>
      <c r="J832" s="21"/>
      <c r="K832" s="21"/>
      <c r="L832" s="21"/>
      <c r="M832" s="21"/>
      <c r="N832" s="21"/>
      <c r="O832" s="21"/>
      <c r="P832" s="18"/>
      <c r="Q832" s="69">
        <f t="shared" si="27"/>
        <v>0</v>
      </c>
      <c r="R832" s="22" t="str">
        <f t="shared" si="26"/>
        <v>Không</v>
      </c>
      <c r="S832" s="22"/>
      <c r="T832" s="22"/>
      <c r="U832" s="17"/>
      <c r="V832" s="17"/>
    </row>
    <row r="833" spans="1:22" s="19" customFormat="1" ht="13.5">
      <c r="A833" s="17">
        <v>827</v>
      </c>
      <c r="B833" s="111"/>
      <c r="C833" s="112"/>
      <c r="D833" s="113"/>
      <c r="E833" s="114"/>
      <c r="F833" s="114"/>
      <c r="G833" s="115"/>
      <c r="H833" s="21"/>
      <c r="I833" s="21"/>
      <c r="J833" s="21"/>
      <c r="K833" s="21"/>
      <c r="L833" s="21"/>
      <c r="M833" s="21"/>
      <c r="N833" s="21"/>
      <c r="O833" s="21"/>
      <c r="P833" s="18"/>
      <c r="Q833" s="69">
        <f t="shared" si="27"/>
        <v>0</v>
      </c>
      <c r="R833" s="22" t="str">
        <f t="shared" si="26"/>
        <v>Không</v>
      </c>
      <c r="S833" s="22"/>
      <c r="T833" s="22"/>
      <c r="U833" s="17"/>
      <c r="V833" s="17"/>
    </row>
    <row r="834" spans="1:22" s="19" customFormat="1" ht="13.5">
      <c r="A834" s="17">
        <v>828</v>
      </c>
      <c r="B834" s="111"/>
      <c r="C834" s="112"/>
      <c r="D834" s="113"/>
      <c r="E834" s="114"/>
      <c r="F834" s="114"/>
      <c r="G834" s="115"/>
      <c r="H834" s="21"/>
      <c r="I834" s="21"/>
      <c r="J834" s="21"/>
      <c r="K834" s="21"/>
      <c r="L834" s="21"/>
      <c r="M834" s="21"/>
      <c r="N834" s="21"/>
      <c r="O834" s="21"/>
      <c r="P834" s="18"/>
      <c r="Q834" s="69">
        <f t="shared" si="27"/>
        <v>0</v>
      </c>
      <c r="R834" s="22" t="str">
        <f t="shared" si="26"/>
        <v>Không</v>
      </c>
      <c r="S834" s="22"/>
      <c r="T834" s="22"/>
      <c r="U834" s="17"/>
      <c r="V834" s="17"/>
    </row>
    <row r="835" spans="1:22" s="19" customFormat="1" ht="13.5">
      <c r="A835" s="17">
        <v>829</v>
      </c>
      <c r="B835" s="111"/>
      <c r="C835" s="112"/>
      <c r="D835" s="113"/>
      <c r="E835" s="114"/>
      <c r="F835" s="114"/>
      <c r="G835" s="115"/>
      <c r="H835" s="21"/>
      <c r="I835" s="21"/>
      <c r="J835" s="21"/>
      <c r="K835" s="21"/>
      <c r="L835" s="21"/>
      <c r="M835" s="21"/>
      <c r="N835" s="21"/>
      <c r="O835" s="21"/>
      <c r="P835" s="18"/>
      <c r="Q835" s="69">
        <f t="shared" si="27"/>
        <v>0</v>
      </c>
      <c r="R835" s="22" t="str">
        <f t="shared" si="26"/>
        <v>Không</v>
      </c>
      <c r="S835" s="22"/>
      <c r="T835" s="22"/>
      <c r="U835" s="17"/>
      <c r="V835" s="17"/>
    </row>
    <row r="836" spans="1:22" s="19" customFormat="1" ht="13.5">
      <c r="A836" s="17">
        <v>830</v>
      </c>
      <c r="B836" s="111"/>
      <c r="C836" s="112"/>
      <c r="D836" s="113"/>
      <c r="E836" s="114"/>
      <c r="F836" s="114"/>
      <c r="G836" s="115"/>
      <c r="H836" s="21"/>
      <c r="I836" s="21"/>
      <c r="J836" s="21"/>
      <c r="K836" s="21"/>
      <c r="L836" s="21"/>
      <c r="M836" s="21"/>
      <c r="N836" s="21"/>
      <c r="O836" s="21"/>
      <c r="P836" s="18"/>
      <c r="Q836" s="69">
        <f t="shared" si="27"/>
        <v>0</v>
      </c>
      <c r="R836" s="22" t="str">
        <f t="shared" si="26"/>
        <v>Không</v>
      </c>
      <c r="S836" s="22"/>
      <c r="T836" s="22"/>
      <c r="U836" s="17"/>
      <c r="V836" s="17"/>
    </row>
    <row r="837" spans="1:22" s="19" customFormat="1" ht="13.5">
      <c r="A837" s="17">
        <v>831</v>
      </c>
      <c r="B837" s="111"/>
      <c r="C837" s="112"/>
      <c r="D837" s="113"/>
      <c r="E837" s="114"/>
      <c r="F837" s="114"/>
      <c r="G837" s="115"/>
      <c r="H837" s="21"/>
      <c r="I837" s="21"/>
      <c r="J837" s="21"/>
      <c r="K837" s="21"/>
      <c r="L837" s="21"/>
      <c r="M837" s="21"/>
      <c r="N837" s="21"/>
      <c r="O837" s="21"/>
      <c r="P837" s="18"/>
      <c r="Q837" s="69">
        <f t="shared" si="27"/>
        <v>0</v>
      </c>
      <c r="R837" s="22" t="str">
        <f t="shared" si="26"/>
        <v>Không</v>
      </c>
      <c r="S837" s="22"/>
      <c r="T837" s="22"/>
      <c r="U837" s="17"/>
      <c r="V837" s="17"/>
    </row>
    <row r="838" spans="1:22" s="19" customFormat="1" ht="13.5">
      <c r="A838" s="17">
        <v>832</v>
      </c>
      <c r="B838" s="111"/>
      <c r="C838" s="112"/>
      <c r="D838" s="113"/>
      <c r="E838" s="114"/>
      <c r="F838" s="114"/>
      <c r="G838" s="115"/>
      <c r="H838" s="21"/>
      <c r="I838" s="21"/>
      <c r="J838" s="21"/>
      <c r="K838" s="21"/>
      <c r="L838" s="21"/>
      <c r="M838" s="21"/>
      <c r="N838" s="21"/>
      <c r="O838" s="21"/>
      <c r="P838" s="18"/>
      <c r="Q838" s="69">
        <f t="shared" si="27"/>
        <v>0</v>
      </c>
      <c r="R838" s="22" t="str">
        <f t="shared" si="26"/>
        <v>Không</v>
      </c>
      <c r="S838" s="22"/>
      <c r="T838" s="22"/>
      <c r="U838" s="17"/>
      <c r="V838" s="17"/>
    </row>
    <row r="839" spans="1:22" s="19" customFormat="1" ht="13.5">
      <c r="A839" s="17">
        <v>833</v>
      </c>
      <c r="B839" s="111"/>
      <c r="C839" s="112"/>
      <c r="D839" s="113"/>
      <c r="E839" s="114"/>
      <c r="F839" s="114"/>
      <c r="G839" s="115"/>
      <c r="H839" s="21"/>
      <c r="I839" s="21"/>
      <c r="J839" s="21"/>
      <c r="K839" s="21"/>
      <c r="L839" s="21"/>
      <c r="M839" s="21"/>
      <c r="N839" s="21"/>
      <c r="O839" s="21"/>
      <c r="P839" s="18"/>
      <c r="Q839" s="69">
        <f t="shared" si="27"/>
        <v>0</v>
      </c>
      <c r="R839" s="22" t="str">
        <f t="shared" ref="R839:R902" si="28">VLOOKUP(Q839,$U:$V,2,0)</f>
        <v>Không</v>
      </c>
      <c r="S839" s="22"/>
      <c r="T839" s="22"/>
      <c r="U839" s="17"/>
      <c r="V839" s="17"/>
    </row>
    <row r="840" spans="1:22" s="19" customFormat="1" ht="13.5">
      <c r="A840" s="17">
        <v>834</v>
      </c>
      <c r="B840" s="111"/>
      <c r="C840" s="112"/>
      <c r="D840" s="113"/>
      <c r="E840" s="114"/>
      <c r="F840" s="114"/>
      <c r="G840" s="115"/>
      <c r="H840" s="21"/>
      <c r="I840" s="21"/>
      <c r="J840" s="21"/>
      <c r="K840" s="21"/>
      <c r="L840" s="21"/>
      <c r="M840" s="21"/>
      <c r="N840" s="21"/>
      <c r="O840" s="21"/>
      <c r="P840" s="18"/>
      <c r="Q840" s="69">
        <f t="shared" ref="Q840:Q903" si="29">IF(OR(ISNUMBER(P840)=FALSE,$Q$6&lt;&gt;100%,P840&lt;1),0,ROUND(SUMPRODUCT($H$6:$P$6,H840:P840),1))</f>
        <v>0</v>
      </c>
      <c r="R840" s="22" t="str">
        <f t="shared" si="28"/>
        <v>Không</v>
      </c>
      <c r="S840" s="22"/>
      <c r="T840" s="22"/>
      <c r="U840" s="17"/>
      <c r="V840" s="17"/>
    </row>
    <row r="841" spans="1:22" s="19" customFormat="1" ht="13.5">
      <c r="A841" s="17">
        <v>835</v>
      </c>
      <c r="B841" s="111"/>
      <c r="C841" s="112"/>
      <c r="D841" s="113"/>
      <c r="E841" s="114"/>
      <c r="F841" s="114"/>
      <c r="G841" s="115"/>
      <c r="H841" s="21"/>
      <c r="I841" s="21"/>
      <c r="J841" s="21"/>
      <c r="K841" s="21"/>
      <c r="L841" s="21"/>
      <c r="M841" s="21"/>
      <c r="N841" s="21"/>
      <c r="O841" s="21"/>
      <c r="P841" s="18"/>
      <c r="Q841" s="69">
        <f t="shared" si="29"/>
        <v>0</v>
      </c>
      <c r="R841" s="22" t="str">
        <f t="shared" si="28"/>
        <v>Không</v>
      </c>
      <c r="S841" s="22"/>
      <c r="T841" s="22"/>
      <c r="U841" s="17"/>
      <c r="V841" s="17"/>
    </row>
    <row r="842" spans="1:22" s="19" customFormat="1" ht="13.5">
      <c r="A842" s="17">
        <v>836</v>
      </c>
      <c r="B842" s="111"/>
      <c r="C842" s="112"/>
      <c r="D842" s="113"/>
      <c r="E842" s="114"/>
      <c r="F842" s="114"/>
      <c r="G842" s="115"/>
      <c r="H842" s="21"/>
      <c r="I842" s="21"/>
      <c r="J842" s="21"/>
      <c r="K842" s="21"/>
      <c r="L842" s="21"/>
      <c r="M842" s="21"/>
      <c r="N842" s="21"/>
      <c r="O842" s="21"/>
      <c r="P842" s="18"/>
      <c r="Q842" s="69">
        <f t="shared" si="29"/>
        <v>0</v>
      </c>
      <c r="R842" s="22" t="str">
        <f t="shared" si="28"/>
        <v>Không</v>
      </c>
      <c r="S842" s="22"/>
      <c r="T842" s="22"/>
      <c r="U842" s="17"/>
      <c r="V842" s="17"/>
    </row>
    <row r="843" spans="1:22" s="19" customFormat="1" ht="13.5">
      <c r="A843" s="17">
        <v>837</v>
      </c>
      <c r="B843" s="111"/>
      <c r="C843" s="112"/>
      <c r="D843" s="113"/>
      <c r="E843" s="114"/>
      <c r="F843" s="114"/>
      <c r="G843" s="115"/>
      <c r="H843" s="21"/>
      <c r="I843" s="21"/>
      <c r="J843" s="21"/>
      <c r="K843" s="21"/>
      <c r="L843" s="21"/>
      <c r="M843" s="21"/>
      <c r="N843" s="21"/>
      <c r="O843" s="21"/>
      <c r="P843" s="18"/>
      <c r="Q843" s="69">
        <f t="shared" si="29"/>
        <v>0</v>
      </c>
      <c r="R843" s="22" t="str">
        <f t="shared" si="28"/>
        <v>Không</v>
      </c>
      <c r="S843" s="22"/>
      <c r="T843" s="22"/>
      <c r="U843" s="17"/>
      <c r="V843" s="17"/>
    </row>
    <row r="844" spans="1:22" s="19" customFormat="1" ht="13.5">
      <c r="A844" s="17">
        <v>838</v>
      </c>
      <c r="B844" s="111"/>
      <c r="C844" s="112"/>
      <c r="D844" s="113"/>
      <c r="E844" s="114"/>
      <c r="F844" s="114"/>
      <c r="G844" s="115"/>
      <c r="H844" s="21"/>
      <c r="I844" s="21"/>
      <c r="J844" s="21"/>
      <c r="K844" s="21"/>
      <c r="L844" s="21"/>
      <c r="M844" s="21"/>
      <c r="N844" s="21"/>
      <c r="O844" s="21"/>
      <c r="P844" s="18"/>
      <c r="Q844" s="69">
        <f t="shared" si="29"/>
        <v>0</v>
      </c>
      <c r="R844" s="22" t="str">
        <f t="shared" si="28"/>
        <v>Không</v>
      </c>
      <c r="S844" s="22"/>
      <c r="T844" s="22"/>
      <c r="U844" s="17"/>
      <c r="V844" s="17"/>
    </row>
    <row r="845" spans="1:22" s="19" customFormat="1" ht="13.5">
      <c r="A845" s="17">
        <v>839</v>
      </c>
      <c r="B845" s="111"/>
      <c r="C845" s="112"/>
      <c r="D845" s="113"/>
      <c r="E845" s="114"/>
      <c r="F845" s="114"/>
      <c r="G845" s="115"/>
      <c r="H845" s="21"/>
      <c r="I845" s="21"/>
      <c r="J845" s="21"/>
      <c r="K845" s="21"/>
      <c r="L845" s="21"/>
      <c r="M845" s="21"/>
      <c r="N845" s="21"/>
      <c r="O845" s="21"/>
      <c r="P845" s="18"/>
      <c r="Q845" s="69">
        <f t="shared" si="29"/>
        <v>0</v>
      </c>
      <c r="R845" s="22" t="str">
        <f t="shared" si="28"/>
        <v>Không</v>
      </c>
      <c r="S845" s="22"/>
      <c r="T845" s="22"/>
      <c r="U845" s="17"/>
      <c r="V845" s="17"/>
    </row>
    <row r="846" spans="1:22" s="19" customFormat="1" ht="13.5">
      <c r="A846" s="17">
        <v>840</v>
      </c>
      <c r="B846" s="111"/>
      <c r="C846" s="112"/>
      <c r="D846" s="113"/>
      <c r="E846" s="114"/>
      <c r="F846" s="114"/>
      <c r="G846" s="115"/>
      <c r="H846" s="21"/>
      <c r="I846" s="21"/>
      <c r="J846" s="21"/>
      <c r="K846" s="21"/>
      <c r="L846" s="21"/>
      <c r="M846" s="21"/>
      <c r="N846" s="21"/>
      <c r="O846" s="21"/>
      <c r="P846" s="18"/>
      <c r="Q846" s="69">
        <f t="shared" si="29"/>
        <v>0</v>
      </c>
      <c r="R846" s="22" t="str">
        <f t="shared" si="28"/>
        <v>Không</v>
      </c>
      <c r="S846" s="22"/>
      <c r="T846" s="22"/>
      <c r="U846" s="17"/>
      <c r="V846" s="17"/>
    </row>
    <row r="847" spans="1:22" s="19" customFormat="1" ht="13.5">
      <c r="A847" s="17">
        <v>841</v>
      </c>
      <c r="B847" s="111"/>
      <c r="C847" s="112"/>
      <c r="D847" s="113"/>
      <c r="E847" s="114"/>
      <c r="F847" s="114"/>
      <c r="G847" s="115"/>
      <c r="H847" s="21"/>
      <c r="I847" s="21"/>
      <c r="J847" s="21"/>
      <c r="K847" s="21"/>
      <c r="L847" s="21"/>
      <c r="M847" s="21"/>
      <c r="N847" s="21"/>
      <c r="O847" s="21"/>
      <c r="P847" s="18"/>
      <c r="Q847" s="69">
        <f t="shared" si="29"/>
        <v>0</v>
      </c>
      <c r="R847" s="22" t="str">
        <f t="shared" si="28"/>
        <v>Không</v>
      </c>
      <c r="S847" s="22"/>
      <c r="T847" s="22"/>
      <c r="U847" s="17"/>
      <c r="V847" s="17"/>
    </row>
    <row r="848" spans="1:22" s="19" customFormat="1" ht="13.5">
      <c r="A848" s="17">
        <v>842</v>
      </c>
      <c r="B848" s="111"/>
      <c r="C848" s="112"/>
      <c r="D848" s="113"/>
      <c r="E848" s="114"/>
      <c r="F848" s="114"/>
      <c r="G848" s="115"/>
      <c r="H848" s="21"/>
      <c r="I848" s="21"/>
      <c r="J848" s="21"/>
      <c r="K848" s="21"/>
      <c r="L848" s="21"/>
      <c r="M848" s="21"/>
      <c r="N848" s="21"/>
      <c r="O848" s="21"/>
      <c r="P848" s="18"/>
      <c r="Q848" s="69">
        <f t="shared" si="29"/>
        <v>0</v>
      </c>
      <c r="R848" s="22" t="str">
        <f t="shared" si="28"/>
        <v>Không</v>
      </c>
      <c r="S848" s="22"/>
      <c r="T848" s="22"/>
      <c r="U848" s="17"/>
      <c r="V848" s="17"/>
    </row>
    <row r="849" spans="1:22" s="19" customFormat="1" ht="13.5">
      <c r="A849" s="17">
        <v>843</v>
      </c>
      <c r="B849" s="111"/>
      <c r="C849" s="112"/>
      <c r="D849" s="113"/>
      <c r="E849" s="114"/>
      <c r="F849" s="114"/>
      <c r="G849" s="115"/>
      <c r="H849" s="21"/>
      <c r="I849" s="21"/>
      <c r="J849" s="21"/>
      <c r="K849" s="21"/>
      <c r="L849" s="21"/>
      <c r="M849" s="21"/>
      <c r="N849" s="21"/>
      <c r="O849" s="21"/>
      <c r="P849" s="18"/>
      <c r="Q849" s="69">
        <f t="shared" si="29"/>
        <v>0</v>
      </c>
      <c r="R849" s="22" t="str">
        <f t="shared" si="28"/>
        <v>Không</v>
      </c>
      <c r="S849" s="22"/>
      <c r="T849" s="22"/>
      <c r="U849" s="17"/>
      <c r="V849" s="17"/>
    </row>
    <row r="850" spans="1:22" s="19" customFormat="1" ht="13.5">
      <c r="A850" s="17">
        <v>844</v>
      </c>
      <c r="B850" s="111"/>
      <c r="C850" s="112"/>
      <c r="D850" s="113"/>
      <c r="E850" s="114"/>
      <c r="F850" s="114"/>
      <c r="G850" s="115"/>
      <c r="H850" s="21"/>
      <c r="I850" s="21"/>
      <c r="J850" s="21"/>
      <c r="K850" s="21"/>
      <c r="L850" s="21"/>
      <c r="M850" s="21"/>
      <c r="N850" s="21"/>
      <c r="O850" s="21"/>
      <c r="P850" s="18"/>
      <c r="Q850" s="69">
        <f t="shared" si="29"/>
        <v>0</v>
      </c>
      <c r="R850" s="22" t="str">
        <f t="shared" si="28"/>
        <v>Không</v>
      </c>
      <c r="S850" s="22"/>
      <c r="T850" s="22"/>
      <c r="U850" s="17"/>
      <c r="V850" s="17"/>
    </row>
    <row r="851" spans="1:22" s="19" customFormat="1" ht="13.5">
      <c r="A851" s="17">
        <v>845</v>
      </c>
      <c r="B851" s="111"/>
      <c r="C851" s="112"/>
      <c r="D851" s="113"/>
      <c r="E851" s="114"/>
      <c r="F851" s="114"/>
      <c r="G851" s="115"/>
      <c r="H851" s="21"/>
      <c r="I851" s="21"/>
      <c r="J851" s="21"/>
      <c r="K851" s="21"/>
      <c r="L851" s="21"/>
      <c r="M851" s="21"/>
      <c r="N851" s="21"/>
      <c r="O851" s="21"/>
      <c r="P851" s="18"/>
      <c r="Q851" s="69">
        <f t="shared" si="29"/>
        <v>0</v>
      </c>
      <c r="R851" s="22" t="str">
        <f t="shared" si="28"/>
        <v>Không</v>
      </c>
      <c r="S851" s="22"/>
      <c r="T851" s="22"/>
      <c r="U851" s="17"/>
      <c r="V851" s="17"/>
    </row>
    <row r="852" spans="1:22" s="19" customFormat="1" ht="13.5">
      <c r="A852" s="17">
        <v>846</v>
      </c>
      <c r="B852" s="111"/>
      <c r="C852" s="112"/>
      <c r="D852" s="113"/>
      <c r="E852" s="114"/>
      <c r="F852" s="114"/>
      <c r="G852" s="115"/>
      <c r="H852" s="21"/>
      <c r="I852" s="21"/>
      <c r="J852" s="21"/>
      <c r="K852" s="21"/>
      <c r="L852" s="21"/>
      <c r="M852" s="21"/>
      <c r="N852" s="21"/>
      <c r="O852" s="21"/>
      <c r="P852" s="18"/>
      <c r="Q852" s="69">
        <f t="shared" si="29"/>
        <v>0</v>
      </c>
      <c r="R852" s="22" t="str">
        <f t="shared" si="28"/>
        <v>Không</v>
      </c>
      <c r="S852" s="22"/>
      <c r="T852" s="22"/>
      <c r="U852" s="17"/>
      <c r="V852" s="17"/>
    </row>
    <row r="853" spans="1:22" s="19" customFormat="1" ht="13.5">
      <c r="A853" s="17">
        <v>847</v>
      </c>
      <c r="B853" s="111"/>
      <c r="C853" s="112"/>
      <c r="D853" s="113"/>
      <c r="E853" s="114"/>
      <c r="F853" s="114"/>
      <c r="G853" s="115"/>
      <c r="H853" s="21"/>
      <c r="I853" s="21"/>
      <c r="J853" s="21"/>
      <c r="K853" s="21"/>
      <c r="L853" s="21"/>
      <c r="M853" s="21"/>
      <c r="N853" s="21"/>
      <c r="O853" s="21"/>
      <c r="P853" s="18"/>
      <c r="Q853" s="69">
        <f t="shared" si="29"/>
        <v>0</v>
      </c>
      <c r="R853" s="22" t="str">
        <f t="shared" si="28"/>
        <v>Không</v>
      </c>
      <c r="S853" s="22"/>
      <c r="T853" s="22"/>
      <c r="U853" s="17"/>
      <c r="V853" s="17"/>
    </row>
    <row r="854" spans="1:22" s="19" customFormat="1" ht="13.5">
      <c r="A854" s="17">
        <v>848</v>
      </c>
      <c r="B854" s="111"/>
      <c r="C854" s="112"/>
      <c r="D854" s="113"/>
      <c r="E854" s="114"/>
      <c r="F854" s="114"/>
      <c r="G854" s="115"/>
      <c r="H854" s="21"/>
      <c r="I854" s="21"/>
      <c r="J854" s="21"/>
      <c r="K854" s="21"/>
      <c r="L854" s="21"/>
      <c r="M854" s="21"/>
      <c r="N854" s="21"/>
      <c r="O854" s="21"/>
      <c r="P854" s="18"/>
      <c r="Q854" s="69">
        <f t="shared" si="29"/>
        <v>0</v>
      </c>
      <c r="R854" s="22" t="str">
        <f t="shared" si="28"/>
        <v>Không</v>
      </c>
      <c r="S854" s="22"/>
      <c r="T854" s="22"/>
      <c r="U854" s="17"/>
      <c r="V854" s="17"/>
    </row>
    <row r="855" spans="1:22" s="19" customFormat="1" ht="13.5">
      <c r="A855" s="17">
        <v>849</v>
      </c>
      <c r="B855" s="111"/>
      <c r="C855" s="112"/>
      <c r="D855" s="113"/>
      <c r="E855" s="114"/>
      <c r="F855" s="114"/>
      <c r="G855" s="115"/>
      <c r="H855" s="21"/>
      <c r="I855" s="21"/>
      <c r="J855" s="21"/>
      <c r="K855" s="21"/>
      <c r="L855" s="21"/>
      <c r="M855" s="21"/>
      <c r="N855" s="21"/>
      <c r="O855" s="21"/>
      <c r="P855" s="18"/>
      <c r="Q855" s="69">
        <f t="shared" si="29"/>
        <v>0</v>
      </c>
      <c r="R855" s="22" t="str">
        <f t="shared" si="28"/>
        <v>Không</v>
      </c>
      <c r="S855" s="22"/>
      <c r="T855" s="22"/>
      <c r="U855" s="17"/>
      <c r="V855" s="17"/>
    </row>
    <row r="856" spans="1:22" s="19" customFormat="1" ht="13.5">
      <c r="A856" s="17">
        <v>850</v>
      </c>
      <c r="B856" s="111"/>
      <c r="C856" s="112"/>
      <c r="D856" s="113"/>
      <c r="E856" s="114"/>
      <c r="F856" s="114"/>
      <c r="G856" s="115"/>
      <c r="H856" s="21"/>
      <c r="I856" s="21"/>
      <c r="J856" s="21"/>
      <c r="K856" s="21"/>
      <c r="L856" s="21"/>
      <c r="M856" s="21"/>
      <c r="N856" s="21"/>
      <c r="O856" s="21"/>
      <c r="P856" s="18"/>
      <c r="Q856" s="69">
        <f t="shared" si="29"/>
        <v>0</v>
      </c>
      <c r="R856" s="22" t="str">
        <f t="shared" si="28"/>
        <v>Không</v>
      </c>
      <c r="S856" s="22"/>
      <c r="T856" s="22"/>
      <c r="U856" s="17"/>
      <c r="V856" s="17"/>
    </row>
    <row r="857" spans="1:22" s="19" customFormat="1" ht="13.5">
      <c r="A857" s="17">
        <v>851</v>
      </c>
      <c r="B857" s="111"/>
      <c r="C857" s="112"/>
      <c r="D857" s="113"/>
      <c r="E857" s="114"/>
      <c r="F857" s="114"/>
      <c r="G857" s="115"/>
      <c r="H857" s="21"/>
      <c r="I857" s="21"/>
      <c r="J857" s="21"/>
      <c r="K857" s="21"/>
      <c r="L857" s="21"/>
      <c r="M857" s="21"/>
      <c r="N857" s="21"/>
      <c r="O857" s="21"/>
      <c r="P857" s="18"/>
      <c r="Q857" s="69">
        <f t="shared" si="29"/>
        <v>0</v>
      </c>
      <c r="R857" s="22" t="str">
        <f t="shared" si="28"/>
        <v>Không</v>
      </c>
      <c r="S857" s="22"/>
      <c r="T857" s="22"/>
      <c r="U857" s="17"/>
      <c r="V857" s="17"/>
    </row>
    <row r="858" spans="1:22" s="19" customFormat="1" ht="13.5">
      <c r="A858" s="17">
        <v>852</v>
      </c>
      <c r="B858" s="111"/>
      <c r="C858" s="112"/>
      <c r="D858" s="113"/>
      <c r="E858" s="114"/>
      <c r="F858" s="114"/>
      <c r="G858" s="115"/>
      <c r="H858" s="21"/>
      <c r="I858" s="21"/>
      <c r="J858" s="21"/>
      <c r="K858" s="21"/>
      <c r="L858" s="21"/>
      <c r="M858" s="21"/>
      <c r="N858" s="21"/>
      <c r="O858" s="21"/>
      <c r="P858" s="18"/>
      <c r="Q858" s="69">
        <f t="shared" si="29"/>
        <v>0</v>
      </c>
      <c r="R858" s="22" t="str">
        <f t="shared" si="28"/>
        <v>Không</v>
      </c>
      <c r="S858" s="22"/>
      <c r="T858" s="22"/>
      <c r="U858" s="17"/>
      <c r="V858" s="17"/>
    </row>
    <row r="859" spans="1:22" s="19" customFormat="1" ht="13.5">
      <c r="A859" s="17">
        <v>853</v>
      </c>
      <c r="B859" s="111"/>
      <c r="C859" s="112"/>
      <c r="D859" s="113"/>
      <c r="E859" s="114"/>
      <c r="F859" s="114"/>
      <c r="G859" s="115"/>
      <c r="H859" s="21"/>
      <c r="I859" s="21"/>
      <c r="J859" s="21"/>
      <c r="K859" s="21"/>
      <c r="L859" s="21"/>
      <c r="M859" s="21"/>
      <c r="N859" s="21"/>
      <c r="O859" s="21"/>
      <c r="P859" s="18"/>
      <c r="Q859" s="69">
        <f t="shared" si="29"/>
        <v>0</v>
      </c>
      <c r="R859" s="22" t="str">
        <f t="shared" si="28"/>
        <v>Không</v>
      </c>
      <c r="S859" s="22"/>
      <c r="T859" s="22"/>
      <c r="U859" s="17"/>
      <c r="V859" s="17"/>
    </row>
    <row r="860" spans="1:22" s="19" customFormat="1" ht="13.5">
      <c r="A860" s="17">
        <v>854</v>
      </c>
      <c r="B860" s="111"/>
      <c r="C860" s="112"/>
      <c r="D860" s="113"/>
      <c r="E860" s="114"/>
      <c r="F860" s="114"/>
      <c r="G860" s="115"/>
      <c r="H860" s="21"/>
      <c r="I860" s="21"/>
      <c r="J860" s="21"/>
      <c r="K860" s="21"/>
      <c r="L860" s="21"/>
      <c r="M860" s="21"/>
      <c r="N860" s="21"/>
      <c r="O860" s="21"/>
      <c r="P860" s="18"/>
      <c r="Q860" s="69">
        <f t="shared" si="29"/>
        <v>0</v>
      </c>
      <c r="R860" s="22" t="str">
        <f t="shared" si="28"/>
        <v>Không</v>
      </c>
      <c r="S860" s="22"/>
      <c r="T860" s="22"/>
      <c r="U860" s="17"/>
      <c r="V860" s="17"/>
    </row>
    <row r="861" spans="1:22" s="19" customFormat="1" ht="13.5">
      <c r="A861" s="17">
        <v>855</v>
      </c>
      <c r="B861" s="111"/>
      <c r="C861" s="112"/>
      <c r="D861" s="113"/>
      <c r="E861" s="114"/>
      <c r="F861" s="114"/>
      <c r="G861" s="115"/>
      <c r="H861" s="21"/>
      <c r="I861" s="21"/>
      <c r="J861" s="21"/>
      <c r="K861" s="21"/>
      <c r="L861" s="21"/>
      <c r="M861" s="21"/>
      <c r="N861" s="21"/>
      <c r="O861" s="21"/>
      <c r="P861" s="18"/>
      <c r="Q861" s="69">
        <f t="shared" si="29"/>
        <v>0</v>
      </c>
      <c r="R861" s="22" t="str">
        <f t="shared" si="28"/>
        <v>Không</v>
      </c>
      <c r="S861" s="22"/>
      <c r="T861" s="22"/>
      <c r="U861" s="17"/>
      <c r="V861" s="17"/>
    </row>
    <row r="862" spans="1:22" s="19" customFormat="1" ht="13.5">
      <c r="A862" s="17">
        <v>856</v>
      </c>
      <c r="B862" s="111"/>
      <c r="C862" s="112"/>
      <c r="D862" s="113"/>
      <c r="E862" s="114"/>
      <c r="F862" s="114"/>
      <c r="G862" s="115"/>
      <c r="H862" s="21"/>
      <c r="I862" s="21"/>
      <c r="J862" s="21"/>
      <c r="K862" s="21"/>
      <c r="L862" s="21"/>
      <c r="M862" s="21"/>
      <c r="N862" s="21"/>
      <c r="O862" s="21"/>
      <c r="P862" s="18"/>
      <c r="Q862" s="69">
        <f t="shared" si="29"/>
        <v>0</v>
      </c>
      <c r="R862" s="22" t="str">
        <f t="shared" si="28"/>
        <v>Không</v>
      </c>
      <c r="S862" s="22"/>
      <c r="T862" s="22"/>
      <c r="U862" s="17"/>
      <c r="V862" s="17"/>
    </row>
    <row r="863" spans="1:22" s="19" customFormat="1" ht="13.5">
      <c r="A863" s="17">
        <v>857</v>
      </c>
      <c r="B863" s="111"/>
      <c r="C863" s="112"/>
      <c r="D863" s="113"/>
      <c r="E863" s="114"/>
      <c r="F863" s="114"/>
      <c r="G863" s="115"/>
      <c r="H863" s="21"/>
      <c r="I863" s="21"/>
      <c r="J863" s="21"/>
      <c r="K863" s="21"/>
      <c r="L863" s="21"/>
      <c r="M863" s="21"/>
      <c r="N863" s="21"/>
      <c r="O863" s="21"/>
      <c r="P863" s="18"/>
      <c r="Q863" s="69">
        <f t="shared" si="29"/>
        <v>0</v>
      </c>
      <c r="R863" s="22" t="str">
        <f t="shared" si="28"/>
        <v>Không</v>
      </c>
      <c r="S863" s="22"/>
      <c r="T863" s="22"/>
      <c r="U863" s="17"/>
      <c r="V863" s="17"/>
    </row>
    <row r="864" spans="1:22" s="19" customFormat="1" ht="13.5">
      <c r="A864" s="17">
        <v>858</v>
      </c>
      <c r="B864" s="111"/>
      <c r="C864" s="112"/>
      <c r="D864" s="113"/>
      <c r="E864" s="114"/>
      <c r="F864" s="114"/>
      <c r="G864" s="115"/>
      <c r="H864" s="21"/>
      <c r="I864" s="21"/>
      <c r="J864" s="21"/>
      <c r="K864" s="21"/>
      <c r="L864" s="21"/>
      <c r="M864" s="21"/>
      <c r="N864" s="21"/>
      <c r="O864" s="21"/>
      <c r="P864" s="18"/>
      <c r="Q864" s="69">
        <f t="shared" si="29"/>
        <v>0</v>
      </c>
      <c r="R864" s="22" t="str">
        <f t="shared" si="28"/>
        <v>Không</v>
      </c>
      <c r="S864" s="22"/>
      <c r="T864" s="22"/>
      <c r="U864" s="17"/>
      <c r="V864" s="17"/>
    </row>
    <row r="865" spans="1:22" s="19" customFormat="1" ht="13.5">
      <c r="A865" s="17">
        <v>859</v>
      </c>
      <c r="B865" s="111"/>
      <c r="C865" s="112"/>
      <c r="D865" s="113"/>
      <c r="E865" s="114"/>
      <c r="F865" s="114"/>
      <c r="G865" s="115"/>
      <c r="H865" s="21"/>
      <c r="I865" s="21"/>
      <c r="J865" s="21"/>
      <c r="K865" s="21"/>
      <c r="L865" s="21"/>
      <c r="M865" s="21"/>
      <c r="N865" s="21"/>
      <c r="O865" s="21"/>
      <c r="P865" s="18"/>
      <c r="Q865" s="69">
        <f t="shared" si="29"/>
        <v>0</v>
      </c>
      <c r="R865" s="22" t="str">
        <f t="shared" si="28"/>
        <v>Không</v>
      </c>
      <c r="S865" s="22"/>
      <c r="T865" s="22"/>
      <c r="U865" s="17"/>
      <c r="V865" s="17"/>
    </row>
    <row r="866" spans="1:22" s="19" customFormat="1" ht="13.5">
      <c r="A866" s="17">
        <v>860</v>
      </c>
      <c r="B866" s="111"/>
      <c r="C866" s="112"/>
      <c r="D866" s="113"/>
      <c r="E866" s="114"/>
      <c r="F866" s="114"/>
      <c r="G866" s="115"/>
      <c r="H866" s="21"/>
      <c r="I866" s="21"/>
      <c r="J866" s="21"/>
      <c r="K866" s="21"/>
      <c r="L866" s="21"/>
      <c r="M866" s="21"/>
      <c r="N866" s="21"/>
      <c r="O866" s="21"/>
      <c r="P866" s="18"/>
      <c r="Q866" s="69">
        <f t="shared" si="29"/>
        <v>0</v>
      </c>
      <c r="R866" s="22" t="str">
        <f t="shared" si="28"/>
        <v>Không</v>
      </c>
      <c r="S866" s="22"/>
      <c r="T866" s="22"/>
      <c r="U866" s="17"/>
      <c r="V866" s="17"/>
    </row>
    <row r="867" spans="1:22" s="19" customFormat="1" ht="13.5">
      <c r="A867" s="17">
        <v>861</v>
      </c>
      <c r="B867" s="111"/>
      <c r="C867" s="112"/>
      <c r="D867" s="113"/>
      <c r="E867" s="114"/>
      <c r="F867" s="114"/>
      <c r="G867" s="115"/>
      <c r="H867" s="21"/>
      <c r="I867" s="21"/>
      <c r="J867" s="21"/>
      <c r="K867" s="21"/>
      <c r="L867" s="21"/>
      <c r="M867" s="21"/>
      <c r="N867" s="21"/>
      <c r="O867" s="21"/>
      <c r="P867" s="18"/>
      <c r="Q867" s="69">
        <f t="shared" si="29"/>
        <v>0</v>
      </c>
      <c r="R867" s="22" t="str">
        <f t="shared" si="28"/>
        <v>Không</v>
      </c>
      <c r="S867" s="22"/>
      <c r="T867" s="22"/>
      <c r="U867" s="17"/>
      <c r="V867" s="17"/>
    </row>
    <row r="868" spans="1:22" s="19" customFormat="1" ht="13.5">
      <c r="A868" s="17">
        <v>862</v>
      </c>
      <c r="B868" s="111"/>
      <c r="C868" s="112"/>
      <c r="D868" s="113"/>
      <c r="E868" s="114"/>
      <c r="F868" s="114"/>
      <c r="G868" s="115"/>
      <c r="H868" s="21"/>
      <c r="I868" s="21"/>
      <c r="J868" s="21"/>
      <c r="K868" s="21"/>
      <c r="L868" s="21"/>
      <c r="M868" s="21"/>
      <c r="N868" s="21"/>
      <c r="O868" s="21"/>
      <c r="P868" s="18"/>
      <c r="Q868" s="69">
        <f t="shared" si="29"/>
        <v>0</v>
      </c>
      <c r="R868" s="22" t="str">
        <f t="shared" si="28"/>
        <v>Không</v>
      </c>
      <c r="S868" s="22"/>
      <c r="T868" s="22"/>
      <c r="U868" s="17"/>
      <c r="V868" s="17"/>
    </row>
    <row r="869" spans="1:22" s="19" customFormat="1" ht="13.5">
      <c r="A869" s="17">
        <v>863</v>
      </c>
      <c r="B869" s="111"/>
      <c r="C869" s="112"/>
      <c r="D869" s="113"/>
      <c r="E869" s="114"/>
      <c r="F869" s="114"/>
      <c r="G869" s="115"/>
      <c r="H869" s="21"/>
      <c r="I869" s="21"/>
      <c r="J869" s="21"/>
      <c r="K869" s="21"/>
      <c r="L869" s="21"/>
      <c r="M869" s="21"/>
      <c r="N869" s="21"/>
      <c r="O869" s="21"/>
      <c r="P869" s="18"/>
      <c r="Q869" s="69">
        <f t="shared" si="29"/>
        <v>0</v>
      </c>
      <c r="R869" s="22" t="str">
        <f t="shared" si="28"/>
        <v>Không</v>
      </c>
      <c r="S869" s="22"/>
      <c r="T869" s="22"/>
      <c r="U869" s="17"/>
      <c r="V869" s="17"/>
    </row>
    <row r="870" spans="1:22" s="19" customFormat="1" ht="13.5">
      <c r="A870" s="17">
        <v>864</v>
      </c>
      <c r="B870" s="111"/>
      <c r="C870" s="112"/>
      <c r="D870" s="113"/>
      <c r="E870" s="114"/>
      <c r="F870" s="114"/>
      <c r="G870" s="115"/>
      <c r="H870" s="21"/>
      <c r="I870" s="21"/>
      <c r="J870" s="21"/>
      <c r="K870" s="21"/>
      <c r="L870" s="21"/>
      <c r="M870" s="21"/>
      <c r="N870" s="21"/>
      <c r="O870" s="21"/>
      <c r="P870" s="18"/>
      <c r="Q870" s="69">
        <f t="shared" si="29"/>
        <v>0</v>
      </c>
      <c r="R870" s="22" t="str">
        <f t="shared" si="28"/>
        <v>Không</v>
      </c>
      <c r="S870" s="22"/>
      <c r="T870" s="22"/>
      <c r="U870" s="17"/>
      <c r="V870" s="17"/>
    </row>
    <row r="871" spans="1:22" s="19" customFormat="1" ht="13.5">
      <c r="A871" s="17">
        <v>865</v>
      </c>
      <c r="B871" s="111"/>
      <c r="C871" s="112"/>
      <c r="D871" s="113"/>
      <c r="E871" s="114"/>
      <c r="F871" s="114"/>
      <c r="G871" s="115"/>
      <c r="H871" s="21"/>
      <c r="I871" s="21"/>
      <c r="J871" s="21"/>
      <c r="K871" s="21"/>
      <c r="L871" s="21"/>
      <c r="M871" s="21"/>
      <c r="N871" s="21"/>
      <c r="O871" s="21"/>
      <c r="P871" s="18"/>
      <c r="Q871" s="69">
        <f t="shared" si="29"/>
        <v>0</v>
      </c>
      <c r="R871" s="22" t="str">
        <f t="shared" si="28"/>
        <v>Không</v>
      </c>
      <c r="S871" s="22"/>
      <c r="T871" s="22"/>
      <c r="U871" s="17"/>
      <c r="V871" s="17"/>
    </row>
    <row r="872" spans="1:22" s="19" customFormat="1" ht="13.5">
      <c r="A872" s="17">
        <v>866</v>
      </c>
      <c r="B872" s="111"/>
      <c r="C872" s="112"/>
      <c r="D872" s="113"/>
      <c r="E872" s="114"/>
      <c r="F872" s="114"/>
      <c r="G872" s="115"/>
      <c r="H872" s="21"/>
      <c r="I872" s="21"/>
      <c r="J872" s="21"/>
      <c r="K872" s="21"/>
      <c r="L872" s="21"/>
      <c r="M872" s="21"/>
      <c r="N872" s="21"/>
      <c r="O872" s="21"/>
      <c r="P872" s="18"/>
      <c r="Q872" s="69">
        <f t="shared" si="29"/>
        <v>0</v>
      </c>
      <c r="R872" s="22" t="str">
        <f t="shared" si="28"/>
        <v>Không</v>
      </c>
      <c r="S872" s="22"/>
      <c r="T872" s="22"/>
      <c r="U872" s="17"/>
      <c r="V872" s="17"/>
    </row>
    <row r="873" spans="1:22" s="19" customFormat="1" ht="13.5">
      <c r="A873" s="17">
        <v>867</v>
      </c>
      <c r="B873" s="111"/>
      <c r="C873" s="112"/>
      <c r="D873" s="113"/>
      <c r="E873" s="114"/>
      <c r="F873" s="114"/>
      <c r="G873" s="115"/>
      <c r="H873" s="21"/>
      <c r="I873" s="21"/>
      <c r="J873" s="21"/>
      <c r="K873" s="21"/>
      <c r="L873" s="21"/>
      <c r="M873" s="21"/>
      <c r="N873" s="21"/>
      <c r="O873" s="21"/>
      <c r="P873" s="18"/>
      <c r="Q873" s="69">
        <f t="shared" si="29"/>
        <v>0</v>
      </c>
      <c r="R873" s="22" t="str">
        <f t="shared" si="28"/>
        <v>Không</v>
      </c>
      <c r="S873" s="22"/>
      <c r="T873" s="22"/>
      <c r="U873" s="17"/>
      <c r="V873" s="17"/>
    </row>
    <row r="874" spans="1:22" s="19" customFormat="1" ht="13.5">
      <c r="A874" s="17">
        <v>868</v>
      </c>
      <c r="B874" s="111"/>
      <c r="C874" s="112"/>
      <c r="D874" s="113"/>
      <c r="E874" s="114"/>
      <c r="F874" s="114"/>
      <c r="G874" s="115"/>
      <c r="H874" s="21"/>
      <c r="I874" s="21"/>
      <c r="J874" s="21"/>
      <c r="K874" s="21"/>
      <c r="L874" s="21"/>
      <c r="M874" s="21"/>
      <c r="N874" s="21"/>
      <c r="O874" s="21"/>
      <c r="P874" s="18"/>
      <c r="Q874" s="69">
        <f t="shared" si="29"/>
        <v>0</v>
      </c>
      <c r="R874" s="22" t="str">
        <f t="shared" si="28"/>
        <v>Không</v>
      </c>
      <c r="S874" s="22"/>
      <c r="T874" s="22"/>
      <c r="U874" s="17"/>
      <c r="V874" s="17"/>
    </row>
    <row r="875" spans="1:22" s="19" customFormat="1" ht="13.5">
      <c r="A875" s="17">
        <v>869</v>
      </c>
      <c r="B875" s="111"/>
      <c r="C875" s="112"/>
      <c r="D875" s="113"/>
      <c r="E875" s="114"/>
      <c r="F875" s="114"/>
      <c r="G875" s="115"/>
      <c r="H875" s="21"/>
      <c r="I875" s="21"/>
      <c r="J875" s="21"/>
      <c r="K875" s="21"/>
      <c r="L875" s="21"/>
      <c r="M875" s="21"/>
      <c r="N875" s="21"/>
      <c r="O875" s="21"/>
      <c r="P875" s="18"/>
      <c r="Q875" s="69">
        <f t="shared" si="29"/>
        <v>0</v>
      </c>
      <c r="R875" s="22" t="str">
        <f t="shared" si="28"/>
        <v>Không</v>
      </c>
      <c r="S875" s="22"/>
      <c r="T875" s="22"/>
      <c r="U875" s="17"/>
      <c r="V875" s="17"/>
    </row>
    <row r="876" spans="1:22" s="19" customFormat="1" ht="13.5">
      <c r="A876" s="17">
        <v>870</v>
      </c>
      <c r="B876" s="111"/>
      <c r="C876" s="112"/>
      <c r="D876" s="113"/>
      <c r="E876" s="114"/>
      <c r="F876" s="114"/>
      <c r="G876" s="115"/>
      <c r="H876" s="21"/>
      <c r="I876" s="21"/>
      <c r="J876" s="21"/>
      <c r="K876" s="21"/>
      <c r="L876" s="21"/>
      <c r="M876" s="21"/>
      <c r="N876" s="21"/>
      <c r="O876" s="21"/>
      <c r="P876" s="18"/>
      <c r="Q876" s="69">
        <f t="shared" si="29"/>
        <v>0</v>
      </c>
      <c r="R876" s="22" t="str">
        <f t="shared" si="28"/>
        <v>Không</v>
      </c>
      <c r="S876" s="22"/>
      <c r="T876" s="22"/>
      <c r="U876" s="17"/>
      <c r="V876" s="17"/>
    </row>
    <row r="877" spans="1:22" s="19" customFormat="1" ht="13.5">
      <c r="A877" s="17">
        <v>871</v>
      </c>
      <c r="B877" s="111"/>
      <c r="C877" s="112"/>
      <c r="D877" s="113"/>
      <c r="E877" s="114"/>
      <c r="F877" s="114"/>
      <c r="G877" s="115"/>
      <c r="H877" s="21"/>
      <c r="I877" s="21"/>
      <c r="J877" s="21"/>
      <c r="K877" s="21"/>
      <c r="L877" s="21"/>
      <c r="M877" s="21"/>
      <c r="N877" s="21"/>
      <c r="O877" s="21"/>
      <c r="P877" s="18"/>
      <c r="Q877" s="69">
        <f t="shared" si="29"/>
        <v>0</v>
      </c>
      <c r="R877" s="22" t="str">
        <f t="shared" si="28"/>
        <v>Không</v>
      </c>
      <c r="S877" s="22"/>
      <c r="T877" s="22"/>
      <c r="U877" s="17"/>
      <c r="V877" s="17"/>
    </row>
    <row r="878" spans="1:22" s="19" customFormat="1" ht="13.5">
      <c r="A878" s="17">
        <v>872</v>
      </c>
      <c r="B878" s="111"/>
      <c r="C878" s="112"/>
      <c r="D878" s="113"/>
      <c r="E878" s="114"/>
      <c r="F878" s="114"/>
      <c r="G878" s="115"/>
      <c r="H878" s="21"/>
      <c r="I878" s="21"/>
      <c r="J878" s="21"/>
      <c r="K878" s="21"/>
      <c r="L878" s="21"/>
      <c r="M878" s="21"/>
      <c r="N878" s="21"/>
      <c r="O878" s="21"/>
      <c r="P878" s="18"/>
      <c r="Q878" s="69">
        <f t="shared" si="29"/>
        <v>0</v>
      </c>
      <c r="R878" s="22" t="str">
        <f t="shared" si="28"/>
        <v>Không</v>
      </c>
      <c r="S878" s="22"/>
      <c r="T878" s="22"/>
      <c r="U878" s="17"/>
      <c r="V878" s="17"/>
    </row>
    <row r="879" spans="1:22" s="19" customFormat="1" ht="13.5">
      <c r="A879" s="17">
        <v>873</v>
      </c>
      <c r="B879" s="111"/>
      <c r="C879" s="112"/>
      <c r="D879" s="113"/>
      <c r="E879" s="114"/>
      <c r="F879" s="114"/>
      <c r="G879" s="115"/>
      <c r="H879" s="21"/>
      <c r="I879" s="21"/>
      <c r="J879" s="21"/>
      <c r="K879" s="21"/>
      <c r="L879" s="21"/>
      <c r="M879" s="21"/>
      <c r="N879" s="21"/>
      <c r="O879" s="21"/>
      <c r="P879" s="18"/>
      <c r="Q879" s="69">
        <f t="shared" si="29"/>
        <v>0</v>
      </c>
      <c r="R879" s="22" t="str">
        <f t="shared" si="28"/>
        <v>Không</v>
      </c>
      <c r="S879" s="22"/>
      <c r="T879" s="22"/>
      <c r="U879" s="17"/>
      <c r="V879" s="17"/>
    </row>
    <row r="880" spans="1:22" s="19" customFormat="1" ht="13.5">
      <c r="A880" s="17">
        <v>874</v>
      </c>
      <c r="B880" s="111"/>
      <c r="C880" s="112"/>
      <c r="D880" s="113"/>
      <c r="E880" s="114"/>
      <c r="F880" s="114"/>
      <c r="G880" s="115"/>
      <c r="H880" s="21"/>
      <c r="I880" s="21"/>
      <c r="J880" s="21"/>
      <c r="K880" s="21"/>
      <c r="L880" s="21"/>
      <c r="M880" s="21"/>
      <c r="N880" s="21"/>
      <c r="O880" s="21"/>
      <c r="P880" s="18"/>
      <c r="Q880" s="69">
        <f t="shared" si="29"/>
        <v>0</v>
      </c>
      <c r="R880" s="22" t="str">
        <f t="shared" si="28"/>
        <v>Không</v>
      </c>
      <c r="S880" s="22"/>
      <c r="T880" s="22"/>
      <c r="U880" s="17"/>
      <c r="V880" s="17"/>
    </row>
    <row r="881" spans="1:22" s="19" customFormat="1" ht="13.5">
      <c r="A881" s="17">
        <v>875</v>
      </c>
      <c r="B881" s="111"/>
      <c r="C881" s="112"/>
      <c r="D881" s="113"/>
      <c r="E881" s="114"/>
      <c r="F881" s="114"/>
      <c r="G881" s="115"/>
      <c r="H881" s="21"/>
      <c r="I881" s="21"/>
      <c r="J881" s="21"/>
      <c r="K881" s="21"/>
      <c r="L881" s="21"/>
      <c r="M881" s="21"/>
      <c r="N881" s="21"/>
      <c r="O881" s="21"/>
      <c r="P881" s="18"/>
      <c r="Q881" s="69">
        <f t="shared" si="29"/>
        <v>0</v>
      </c>
      <c r="R881" s="22" t="str">
        <f t="shared" si="28"/>
        <v>Không</v>
      </c>
      <c r="S881" s="22"/>
      <c r="T881" s="22"/>
      <c r="U881" s="17"/>
      <c r="V881" s="17"/>
    </row>
    <row r="882" spans="1:22" s="19" customFormat="1" ht="13.5">
      <c r="A882" s="17">
        <v>876</v>
      </c>
      <c r="B882" s="111"/>
      <c r="C882" s="112"/>
      <c r="D882" s="113"/>
      <c r="E882" s="114"/>
      <c r="F882" s="114"/>
      <c r="G882" s="115"/>
      <c r="H882" s="21"/>
      <c r="I882" s="21"/>
      <c r="J882" s="21"/>
      <c r="K882" s="21"/>
      <c r="L882" s="21"/>
      <c r="M882" s="21"/>
      <c r="N882" s="21"/>
      <c r="O882" s="21"/>
      <c r="P882" s="18"/>
      <c r="Q882" s="69">
        <f t="shared" si="29"/>
        <v>0</v>
      </c>
      <c r="R882" s="22" t="str">
        <f t="shared" si="28"/>
        <v>Không</v>
      </c>
      <c r="S882" s="22"/>
      <c r="T882" s="22"/>
      <c r="U882" s="17"/>
      <c r="V882" s="17"/>
    </row>
    <row r="883" spans="1:22" s="19" customFormat="1" ht="13.5">
      <c r="A883" s="17">
        <v>877</v>
      </c>
      <c r="B883" s="111"/>
      <c r="C883" s="112"/>
      <c r="D883" s="113"/>
      <c r="E883" s="114"/>
      <c r="F883" s="114"/>
      <c r="G883" s="115"/>
      <c r="H883" s="21"/>
      <c r="I883" s="21"/>
      <c r="J883" s="21"/>
      <c r="K883" s="21"/>
      <c r="L883" s="21"/>
      <c r="M883" s="21"/>
      <c r="N883" s="21"/>
      <c r="O883" s="21"/>
      <c r="P883" s="18"/>
      <c r="Q883" s="69">
        <f t="shared" si="29"/>
        <v>0</v>
      </c>
      <c r="R883" s="22" t="str">
        <f t="shared" si="28"/>
        <v>Không</v>
      </c>
      <c r="S883" s="22"/>
      <c r="T883" s="22"/>
      <c r="U883" s="17"/>
      <c r="V883" s="17"/>
    </row>
    <row r="884" spans="1:22" s="19" customFormat="1" ht="13.5">
      <c r="A884" s="17">
        <v>878</v>
      </c>
      <c r="B884" s="111"/>
      <c r="C884" s="112"/>
      <c r="D884" s="113"/>
      <c r="E884" s="114"/>
      <c r="F884" s="114"/>
      <c r="G884" s="115"/>
      <c r="H884" s="21"/>
      <c r="I884" s="21"/>
      <c r="J884" s="21"/>
      <c r="K884" s="21"/>
      <c r="L884" s="21"/>
      <c r="M884" s="21"/>
      <c r="N884" s="21"/>
      <c r="O884" s="21"/>
      <c r="P884" s="18"/>
      <c r="Q884" s="69">
        <f t="shared" si="29"/>
        <v>0</v>
      </c>
      <c r="R884" s="22" t="str">
        <f t="shared" si="28"/>
        <v>Không</v>
      </c>
      <c r="S884" s="22"/>
      <c r="T884" s="22"/>
      <c r="U884" s="17"/>
      <c r="V884" s="17"/>
    </row>
    <row r="885" spans="1:22" s="19" customFormat="1" ht="13.5">
      <c r="A885" s="17">
        <v>879</v>
      </c>
      <c r="B885" s="111"/>
      <c r="C885" s="112"/>
      <c r="D885" s="113"/>
      <c r="E885" s="114"/>
      <c r="F885" s="114"/>
      <c r="G885" s="115"/>
      <c r="H885" s="21"/>
      <c r="I885" s="21"/>
      <c r="J885" s="21"/>
      <c r="K885" s="21"/>
      <c r="L885" s="21"/>
      <c r="M885" s="21"/>
      <c r="N885" s="21"/>
      <c r="O885" s="21"/>
      <c r="P885" s="18"/>
      <c r="Q885" s="69">
        <f t="shared" si="29"/>
        <v>0</v>
      </c>
      <c r="R885" s="22" t="str">
        <f t="shared" si="28"/>
        <v>Không</v>
      </c>
      <c r="S885" s="22"/>
      <c r="T885" s="22"/>
      <c r="U885" s="17"/>
      <c r="V885" s="17"/>
    </row>
    <row r="886" spans="1:22" s="19" customFormat="1" ht="13.5">
      <c r="A886" s="17">
        <v>880</v>
      </c>
      <c r="B886" s="111"/>
      <c r="C886" s="112"/>
      <c r="D886" s="113"/>
      <c r="E886" s="114"/>
      <c r="F886" s="114"/>
      <c r="G886" s="115"/>
      <c r="H886" s="21"/>
      <c r="I886" s="21"/>
      <c r="J886" s="21"/>
      <c r="K886" s="21"/>
      <c r="L886" s="21"/>
      <c r="M886" s="21"/>
      <c r="N886" s="21"/>
      <c r="O886" s="21"/>
      <c r="P886" s="18"/>
      <c r="Q886" s="69">
        <f t="shared" si="29"/>
        <v>0</v>
      </c>
      <c r="R886" s="22" t="str">
        <f t="shared" si="28"/>
        <v>Không</v>
      </c>
      <c r="S886" s="22"/>
      <c r="T886" s="22"/>
      <c r="U886" s="17"/>
      <c r="V886" s="17"/>
    </row>
    <row r="887" spans="1:22" s="19" customFormat="1" ht="13.5">
      <c r="A887" s="17">
        <v>881</v>
      </c>
      <c r="B887" s="111"/>
      <c r="C887" s="112"/>
      <c r="D887" s="113"/>
      <c r="E887" s="114"/>
      <c r="F887" s="114"/>
      <c r="G887" s="115"/>
      <c r="H887" s="21"/>
      <c r="I887" s="21"/>
      <c r="J887" s="21"/>
      <c r="K887" s="21"/>
      <c r="L887" s="21"/>
      <c r="M887" s="21"/>
      <c r="N887" s="21"/>
      <c r="O887" s="21"/>
      <c r="P887" s="18"/>
      <c r="Q887" s="69">
        <f t="shared" si="29"/>
        <v>0</v>
      </c>
      <c r="R887" s="22" t="str">
        <f t="shared" si="28"/>
        <v>Không</v>
      </c>
      <c r="S887" s="22"/>
      <c r="T887" s="22"/>
      <c r="U887" s="17"/>
      <c r="V887" s="17"/>
    </row>
    <row r="888" spans="1:22" s="19" customFormat="1" ht="13.5">
      <c r="A888" s="17">
        <v>882</v>
      </c>
      <c r="B888" s="111"/>
      <c r="C888" s="112"/>
      <c r="D888" s="113"/>
      <c r="E888" s="114"/>
      <c r="F888" s="114"/>
      <c r="G888" s="115"/>
      <c r="H888" s="21"/>
      <c r="I888" s="21"/>
      <c r="J888" s="21"/>
      <c r="K888" s="21"/>
      <c r="L888" s="21"/>
      <c r="M888" s="21"/>
      <c r="N888" s="21"/>
      <c r="O888" s="21"/>
      <c r="P888" s="18"/>
      <c r="Q888" s="69">
        <f t="shared" si="29"/>
        <v>0</v>
      </c>
      <c r="R888" s="22" t="str">
        <f t="shared" si="28"/>
        <v>Không</v>
      </c>
      <c r="S888" s="22"/>
      <c r="T888" s="22"/>
      <c r="U888" s="17"/>
      <c r="V888" s="17"/>
    </row>
    <row r="889" spans="1:22" s="19" customFormat="1" ht="13.5">
      <c r="A889" s="17">
        <v>883</v>
      </c>
      <c r="B889" s="111"/>
      <c r="C889" s="112"/>
      <c r="D889" s="113"/>
      <c r="E889" s="114"/>
      <c r="F889" s="114"/>
      <c r="G889" s="115"/>
      <c r="H889" s="21"/>
      <c r="I889" s="21"/>
      <c r="J889" s="21"/>
      <c r="K889" s="21"/>
      <c r="L889" s="21"/>
      <c r="M889" s="21"/>
      <c r="N889" s="21"/>
      <c r="O889" s="21"/>
      <c r="P889" s="18"/>
      <c r="Q889" s="69">
        <f t="shared" si="29"/>
        <v>0</v>
      </c>
      <c r="R889" s="22" t="str">
        <f t="shared" si="28"/>
        <v>Không</v>
      </c>
      <c r="S889" s="22"/>
      <c r="T889" s="22"/>
      <c r="U889" s="17"/>
      <c r="V889" s="17"/>
    </row>
    <row r="890" spans="1:22" s="19" customFormat="1" ht="13.5">
      <c r="A890" s="17">
        <v>884</v>
      </c>
      <c r="B890" s="111"/>
      <c r="C890" s="112"/>
      <c r="D890" s="113"/>
      <c r="E890" s="114"/>
      <c r="F890" s="114"/>
      <c r="G890" s="115"/>
      <c r="H890" s="21"/>
      <c r="I890" s="21"/>
      <c r="J890" s="21"/>
      <c r="K890" s="21"/>
      <c r="L890" s="21"/>
      <c r="M890" s="21"/>
      <c r="N890" s="21"/>
      <c r="O890" s="21"/>
      <c r="P890" s="18"/>
      <c r="Q890" s="69">
        <f t="shared" si="29"/>
        <v>0</v>
      </c>
      <c r="R890" s="22" t="str">
        <f t="shared" si="28"/>
        <v>Không</v>
      </c>
      <c r="S890" s="22"/>
      <c r="T890" s="22"/>
      <c r="U890" s="17"/>
      <c r="V890" s="17"/>
    </row>
    <row r="891" spans="1:22" s="19" customFormat="1" ht="13.5">
      <c r="A891" s="17">
        <v>885</v>
      </c>
      <c r="B891" s="111"/>
      <c r="C891" s="112"/>
      <c r="D891" s="113"/>
      <c r="E891" s="114"/>
      <c r="F891" s="114"/>
      <c r="G891" s="115"/>
      <c r="H891" s="21"/>
      <c r="I891" s="21"/>
      <c r="J891" s="21"/>
      <c r="K891" s="21"/>
      <c r="L891" s="21"/>
      <c r="M891" s="21"/>
      <c r="N891" s="21"/>
      <c r="O891" s="21"/>
      <c r="P891" s="18"/>
      <c r="Q891" s="69">
        <f t="shared" si="29"/>
        <v>0</v>
      </c>
      <c r="R891" s="22" t="str">
        <f t="shared" si="28"/>
        <v>Không</v>
      </c>
      <c r="S891" s="22"/>
      <c r="T891" s="22"/>
      <c r="U891" s="17"/>
      <c r="V891" s="17"/>
    </row>
    <row r="892" spans="1:22" s="19" customFormat="1" ht="13.5">
      <c r="A892" s="17">
        <v>886</v>
      </c>
      <c r="B892" s="111"/>
      <c r="C892" s="112"/>
      <c r="D892" s="113"/>
      <c r="E892" s="114"/>
      <c r="F892" s="114"/>
      <c r="G892" s="115"/>
      <c r="H892" s="21"/>
      <c r="I892" s="21"/>
      <c r="J892" s="21"/>
      <c r="K892" s="21"/>
      <c r="L892" s="21"/>
      <c r="M892" s="21"/>
      <c r="N892" s="21"/>
      <c r="O892" s="21"/>
      <c r="P892" s="18"/>
      <c r="Q892" s="69">
        <f t="shared" si="29"/>
        <v>0</v>
      </c>
      <c r="R892" s="22" t="str">
        <f t="shared" si="28"/>
        <v>Không</v>
      </c>
      <c r="S892" s="22"/>
      <c r="T892" s="22"/>
      <c r="U892" s="17"/>
      <c r="V892" s="17"/>
    </row>
    <row r="893" spans="1:22" s="19" customFormat="1" ht="13.5">
      <c r="A893" s="17">
        <v>887</v>
      </c>
      <c r="B893" s="111"/>
      <c r="C893" s="112"/>
      <c r="D893" s="113"/>
      <c r="E893" s="114"/>
      <c r="F893" s="114"/>
      <c r="G893" s="115"/>
      <c r="H893" s="21"/>
      <c r="I893" s="21"/>
      <c r="J893" s="21"/>
      <c r="K893" s="21"/>
      <c r="L893" s="21"/>
      <c r="M893" s="21"/>
      <c r="N893" s="21"/>
      <c r="O893" s="21"/>
      <c r="P893" s="18"/>
      <c r="Q893" s="69">
        <f t="shared" si="29"/>
        <v>0</v>
      </c>
      <c r="R893" s="22" t="str">
        <f t="shared" si="28"/>
        <v>Không</v>
      </c>
      <c r="S893" s="22"/>
      <c r="T893" s="22"/>
      <c r="U893" s="17"/>
      <c r="V893" s="17"/>
    </row>
    <row r="894" spans="1:22" s="19" customFormat="1" ht="13.5">
      <c r="A894" s="17">
        <v>888</v>
      </c>
      <c r="B894" s="111"/>
      <c r="C894" s="112"/>
      <c r="D894" s="113"/>
      <c r="E894" s="114"/>
      <c r="F894" s="114"/>
      <c r="G894" s="115"/>
      <c r="H894" s="21"/>
      <c r="I894" s="21"/>
      <c r="J894" s="21"/>
      <c r="K894" s="21"/>
      <c r="L894" s="21"/>
      <c r="M894" s="21"/>
      <c r="N894" s="21"/>
      <c r="O894" s="21"/>
      <c r="P894" s="18"/>
      <c r="Q894" s="69">
        <f t="shared" si="29"/>
        <v>0</v>
      </c>
      <c r="R894" s="22" t="str">
        <f t="shared" si="28"/>
        <v>Không</v>
      </c>
      <c r="S894" s="22"/>
      <c r="T894" s="22"/>
      <c r="U894" s="17"/>
      <c r="V894" s="17"/>
    </row>
    <row r="895" spans="1:22" s="19" customFormat="1" ht="13.5">
      <c r="A895" s="17">
        <v>889</v>
      </c>
      <c r="B895" s="111"/>
      <c r="C895" s="112"/>
      <c r="D895" s="113"/>
      <c r="E895" s="114"/>
      <c r="F895" s="114"/>
      <c r="G895" s="115"/>
      <c r="H895" s="21"/>
      <c r="I895" s="21"/>
      <c r="J895" s="21"/>
      <c r="K895" s="21"/>
      <c r="L895" s="21"/>
      <c r="M895" s="21"/>
      <c r="N895" s="21"/>
      <c r="O895" s="21"/>
      <c r="P895" s="18"/>
      <c r="Q895" s="69">
        <f t="shared" si="29"/>
        <v>0</v>
      </c>
      <c r="R895" s="22" t="str">
        <f t="shared" si="28"/>
        <v>Không</v>
      </c>
      <c r="S895" s="22"/>
      <c r="T895" s="22"/>
      <c r="U895" s="17"/>
      <c r="V895" s="17"/>
    </row>
    <row r="896" spans="1:22" s="19" customFormat="1" ht="13.5">
      <c r="A896" s="17">
        <v>890</v>
      </c>
      <c r="B896" s="111"/>
      <c r="C896" s="112"/>
      <c r="D896" s="113"/>
      <c r="E896" s="114"/>
      <c r="F896" s="114"/>
      <c r="G896" s="115"/>
      <c r="H896" s="21"/>
      <c r="I896" s="21"/>
      <c r="J896" s="21"/>
      <c r="K896" s="21"/>
      <c r="L896" s="21"/>
      <c r="M896" s="21"/>
      <c r="N896" s="21"/>
      <c r="O896" s="21"/>
      <c r="P896" s="18"/>
      <c r="Q896" s="69">
        <f t="shared" si="29"/>
        <v>0</v>
      </c>
      <c r="R896" s="22" t="str">
        <f t="shared" si="28"/>
        <v>Không</v>
      </c>
      <c r="S896" s="22"/>
      <c r="T896" s="22"/>
      <c r="U896" s="17"/>
      <c r="V896" s="17"/>
    </row>
    <row r="897" spans="1:22" s="19" customFormat="1" ht="13.5">
      <c r="A897" s="17">
        <v>891</v>
      </c>
      <c r="B897" s="111"/>
      <c r="C897" s="112"/>
      <c r="D897" s="113"/>
      <c r="E897" s="114"/>
      <c r="F897" s="114"/>
      <c r="G897" s="115"/>
      <c r="H897" s="21"/>
      <c r="I897" s="21"/>
      <c r="J897" s="21"/>
      <c r="K897" s="21"/>
      <c r="L897" s="21"/>
      <c r="M897" s="21"/>
      <c r="N897" s="21"/>
      <c r="O897" s="21"/>
      <c r="P897" s="18"/>
      <c r="Q897" s="69">
        <f t="shared" si="29"/>
        <v>0</v>
      </c>
      <c r="R897" s="22" t="str">
        <f t="shared" si="28"/>
        <v>Không</v>
      </c>
      <c r="S897" s="22"/>
      <c r="T897" s="22"/>
      <c r="U897" s="17"/>
      <c r="V897" s="17"/>
    </row>
    <row r="898" spans="1:22" s="19" customFormat="1" ht="13.5">
      <c r="A898" s="17">
        <v>892</v>
      </c>
      <c r="B898" s="111"/>
      <c r="C898" s="112"/>
      <c r="D898" s="113"/>
      <c r="E898" s="114"/>
      <c r="F898" s="114"/>
      <c r="G898" s="115"/>
      <c r="H898" s="21"/>
      <c r="I898" s="21"/>
      <c r="J898" s="21"/>
      <c r="K898" s="21"/>
      <c r="L898" s="21"/>
      <c r="M898" s="21"/>
      <c r="N898" s="21"/>
      <c r="O898" s="21"/>
      <c r="P898" s="18"/>
      <c r="Q898" s="69">
        <f t="shared" si="29"/>
        <v>0</v>
      </c>
      <c r="R898" s="22" t="str">
        <f t="shared" si="28"/>
        <v>Không</v>
      </c>
      <c r="S898" s="22"/>
      <c r="T898" s="22"/>
      <c r="U898" s="17"/>
      <c r="V898" s="17"/>
    </row>
    <row r="899" spans="1:22" s="19" customFormat="1" ht="13.5">
      <c r="A899" s="17">
        <v>893</v>
      </c>
      <c r="B899" s="111"/>
      <c r="C899" s="112"/>
      <c r="D899" s="113"/>
      <c r="E899" s="114"/>
      <c r="F899" s="114"/>
      <c r="G899" s="115"/>
      <c r="H899" s="21"/>
      <c r="I899" s="21"/>
      <c r="J899" s="21"/>
      <c r="K899" s="21"/>
      <c r="L899" s="21"/>
      <c r="M899" s="21"/>
      <c r="N899" s="21"/>
      <c r="O899" s="21"/>
      <c r="P899" s="18"/>
      <c r="Q899" s="69">
        <f t="shared" si="29"/>
        <v>0</v>
      </c>
      <c r="R899" s="22" t="str">
        <f t="shared" si="28"/>
        <v>Không</v>
      </c>
      <c r="S899" s="22"/>
      <c r="T899" s="22"/>
      <c r="U899" s="17"/>
      <c r="V899" s="17"/>
    </row>
    <row r="900" spans="1:22" s="19" customFormat="1" ht="13.5">
      <c r="A900" s="17">
        <v>894</v>
      </c>
      <c r="B900" s="111"/>
      <c r="C900" s="112"/>
      <c r="D900" s="113"/>
      <c r="E900" s="114"/>
      <c r="F900" s="114"/>
      <c r="G900" s="115"/>
      <c r="H900" s="21"/>
      <c r="I900" s="21"/>
      <c r="J900" s="21"/>
      <c r="K900" s="21"/>
      <c r="L900" s="21"/>
      <c r="M900" s="21"/>
      <c r="N900" s="21"/>
      <c r="O900" s="21"/>
      <c r="P900" s="18"/>
      <c r="Q900" s="69">
        <f t="shared" si="29"/>
        <v>0</v>
      </c>
      <c r="R900" s="22" t="str">
        <f t="shared" si="28"/>
        <v>Không</v>
      </c>
      <c r="S900" s="22"/>
      <c r="T900" s="22"/>
      <c r="U900" s="17"/>
      <c r="V900" s="17"/>
    </row>
    <row r="901" spans="1:22" s="19" customFormat="1" ht="13.5">
      <c r="A901" s="17">
        <v>895</v>
      </c>
      <c r="B901" s="111"/>
      <c r="C901" s="112"/>
      <c r="D901" s="113"/>
      <c r="E901" s="114"/>
      <c r="F901" s="114"/>
      <c r="G901" s="115"/>
      <c r="H901" s="21"/>
      <c r="I901" s="21"/>
      <c r="J901" s="21"/>
      <c r="K901" s="21"/>
      <c r="L901" s="21"/>
      <c r="M901" s="21"/>
      <c r="N901" s="21"/>
      <c r="O901" s="21"/>
      <c r="P901" s="18"/>
      <c r="Q901" s="69">
        <f t="shared" si="29"/>
        <v>0</v>
      </c>
      <c r="R901" s="22" t="str">
        <f t="shared" si="28"/>
        <v>Không</v>
      </c>
      <c r="S901" s="22"/>
      <c r="T901" s="22"/>
      <c r="U901" s="17"/>
      <c r="V901" s="17"/>
    </row>
    <row r="902" spans="1:22" s="19" customFormat="1" ht="13.5">
      <c r="A902" s="17">
        <v>896</v>
      </c>
      <c r="B902" s="111"/>
      <c r="C902" s="112"/>
      <c r="D902" s="113"/>
      <c r="E902" s="114"/>
      <c r="F902" s="114"/>
      <c r="G902" s="115"/>
      <c r="H902" s="21"/>
      <c r="I902" s="21"/>
      <c r="J902" s="21"/>
      <c r="K902" s="21"/>
      <c r="L902" s="21"/>
      <c r="M902" s="21"/>
      <c r="N902" s="21"/>
      <c r="O902" s="21"/>
      <c r="P902" s="18"/>
      <c r="Q902" s="69">
        <f t="shared" si="29"/>
        <v>0</v>
      </c>
      <c r="R902" s="22" t="str">
        <f t="shared" si="28"/>
        <v>Không</v>
      </c>
      <c r="S902" s="22"/>
      <c r="T902" s="22"/>
      <c r="U902" s="17"/>
      <c r="V902" s="17"/>
    </row>
    <row r="903" spans="1:22" s="19" customFormat="1" ht="13.5">
      <c r="A903" s="17">
        <v>897</v>
      </c>
      <c r="B903" s="111"/>
      <c r="C903" s="112"/>
      <c r="D903" s="113"/>
      <c r="E903" s="114"/>
      <c r="F903" s="114"/>
      <c r="G903" s="115"/>
      <c r="H903" s="21"/>
      <c r="I903" s="21"/>
      <c r="J903" s="21"/>
      <c r="K903" s="21"/>
      <c r="L903" s="21"/>
      <c r="M903" s="21"/>
      <c r="N903" s="21"/>
      <c r="O903" s="21"/>
      <c r="P903" s="18"/>
      <c r="Q903" s="69">
        <f t="shared" si="29"/>
        <v>0</v>
      </c>
      <c r="R903" s="22" t="str">
        <f t="shared" ref="R903:R966" si="30">VLOOKUP(Q903,$U:$V,2,0)</f>
        <v>Không</v>
      </c>
      <c r="S903" s="22"/>
      <c r="T903" s="22"/>
      <c r="U903" s="17"/>
      <c r="V903" s="17"/>
    </row>
    <row r="904" spans="1:22" s="19" customFormat="1" ht="13.5">
      <c r="A904" s="17">
        <v>898</v>
      </c>
      <c r="B904" s="111"/>
      <c r="C904" s="112"/>
      <c r="D904" s="113"/>
      <c r="E904" s="114"/>
      <c r="F904" s="114"/>
      <c r="G904" s="115"/>
      <c r="H904" s="21"/>
      <c r="I904" s="21"/>
      <c r="J904" s="21"/>
      <c r="K904" s="21"/>
      <c r="L904" s="21"/>
      <c r="M904" s="21"/>
      <c r="N904" s="21"/>
      <c r="O904" s="21"/>
      <c r="P904" s="18"/>
      <c r="Q904" s="69">
        <f t="shared" ref="Q904:Q967" si="31">IF(OR(ISNUMBER(P904)=FALSE,$Q$6&lt;&gt;100%,P904&lt;1),0,ROUND(SUMPRODUCT($H$6:$P$6,H904:P904),1))</f>
        <v>0</v>
      </c>
      <c r="R904" s="22" t="str">
        <f t="shared" si="30"/>
        <v>Không</v>
      </c>
      <c r="S904" s="22"/>
      <c r="T904" s="22"/>
      <c r="U904" s="17"/>
      <c r="V904" s="17"/>
    </row>
    <row r="905" spans="1:22" s="19" customFormat="1" ht="13.5">
      <c r="A905" s="17">
        <v>899</v>
      </c>
      <c r="B905" s="111"/>
      <c r="C905" s="112"/>
      <c r="D905" s="113"/>
      <c r="E905" s="114"/>
      <c r="F905" s="114"/>
      <c r="G905" s="115"/>
      <c r="H905" s="21"/>
      <c r="I905" s="21"/>
      <c r="J905" s="21"/>
      <c r="K905" s="21"/>
      <c r="L905" s="21"/>
      <c r="M905" s="21"/>
      <c r="N905" s="21"/>
      <c r="O905" s="21"/>
      <c r="P905" s="18"/>
      <c r="Q905" s="69">
        <f t="shared" si="31"/>
        <v>0</v>
      </c>
      <c r="R905" s="22" t="str">
        <f t="shared" si="30"/>
        <v>Không</v>
      </c>
      <c r="S905" s="22"/>
      <c r="T905" s="22"/>
      <c r="U905" s="17"/>
      <c r="V905" s="17"/>
    </row>
    <row r="906" spans="1:22" s="19" customFormat="1" ht="13.5">
      <c r="A906" s="17">
        <v>900</v>
      </c>
      <c r="B906" s="111"/>
      <c r="C906" s="112"/>
      <c r="D906" s="113"/>
      <c r="E906" s="114"/>
      <c r="F906" s="114"/>
      <c r="G906" s="115"/>
      <c r="H906" s="21"/>
      <c r="I906" s="21"/>
      <c r="J906" s="21"/>
      <c r="K906" s="21"/>
      <c r="L906" s="21"/>
      <c r="M906" s="21"/>
      <c r="N906" s="21"/>
      <c r="O906" s="21"/>
      <c r="P906" s="18"/>
      <c r="Q906" s="69">
        <f t="shared" si="31"/>
        <v>0</v>
      </c>
      <c r="R906" s="22" t="str">
        <f t="shared" si="30"/>
        <v>Không</v>
      </c>
      <c r="S906" s="22"/>
      <c r="T906" s="22"/>
      <c r="U906" s="17"/>
      <c r="V906" s="17"/>
    </row>
    <row r="907" spans="1:22" s="19" customFormat="1" ht="13.5">
      <c r="A907" s="17">
        <v>901</v>
      </c>
      <c r="B907" s="111"/>
      <c r="C907" s="112"/>
      <c r="D907" s="113"/>
      <c r="E907" s="114"/>
      <c r="F907" s="114"/>
      <c r="G907" s="115"/>
      <c r="H907" s="21"/>
      <c r="I907" s="21"/>
      <c r="J907" s="21"/>
      <c r="K907" s="21"/>
      <c r="L907" s="21"/>
      <c r="M907" s="21"/>
      <c r="N907" s="21"/>
      <c r="O907" s="21"/>
      <c r="P907" s="18"/>
      <c r="Q907" s="69">
        <f t="shared" si="31"/>
        <v>0</v>
      </c>
      <c r="R907" s="22" t="str">
        <f t="shared" si="30"/>
        <v>Không</v>
      </c>
      <c r="S907" s="22"/>
      <c r="T907" s="22"/>
      <c r="U907" s="17"/>
      <c r="V907" s="17"/>
    </row>
    <row r="908" spans="1:22" s="19" customFormat="1" ht="13.5">
      <c r="A908" s="17">
        <v>902</v>
      </c>
      <c r="B908" s="111"/>
      <c r="C908" s="112"/>
      <c r="D908" s="113"/>
      <c r="E908" s="114"/>
      <c r="F908" s="114"/>
      <c r="G908" s="115"/>
      <c r="H908" s="21"/>
      <c r="I908" s="21"/>
      <c r="J908" s="21"/>
      <c r="K908" s="21"/>
      <c r="L908" s="21"/>
      <c r="M908" s="21"/>
      <c r="N908" s="21"/>
      <c r="O908" s="21"/>
      <c r="P908" s="18"/>
      <c r="Q908" s="69">
        <f t="shared" si="31"/>
        <v>0</v>
      </c>
      <c r="R908" s="22" t="str">
        <f t="shared" si="30"/>
        <v>Không</v>
      </c>
      <c r="S908" s="22"/>
      <c r="T908" s="22"/>
      <c r="U908" s="17"/>
      <c r="V908" s="17"/>
    </row>
    <row r="909" spans="1:22" s="19" customFormat="1" ht="13.5">
      <c r="A909" s="17">
        <v>903</v>
      </c>
      <c r="B909" s="111"/>
      <c r="C909" s="112"/>
      <c r="D909" s="113"/>
      <c r="E909" s="114"/>
      <c r="F909" s="114"/>
      <c r="G909" s="115"/>
      <c r="H909" s="21"/>
      <c r="I909" s="21"/>
      <c r="J909" s="21"/>
      <c r="K909" s="21"/>
      <c r="L909" s="21"/>
      <c r="M909" s="21"/>
      <c r="N909" s="21"/>
      <c r="O909" s="21"/>
      <c r="P909" s="18"/>
      <c r="Q909" s="69">
        <f t="shared" si="31"/>
        <v>0</v>
      </c>
      <c r="R909" s="22" t="str">
        <f t="shared" si="30"/>
        <v>Không</v>
      </c>
      <c r="S909" s="22"/>
      <c r="T909" s="22"/>
      <c r="U909" s="17"/>
      <c r="V909" s="17"/>
    </row>
    <row r="910" spans="1:22" s="19" customFormat="1" ht="13.5">
      <c r="A910" s="17">
        <v>904</v>
      </c>
      <c r="B910" s="111"/>
      <c r="C910" s="112"/>
      <c r="D910" s="113"/>
      <c r="E910" s="114"/>
      <c r="F910" s="114"/>
      <c r="G910" s="115"/>
      <c r="H910" s="21"/>
      <c r="I910" s="21"/>
      <c r="J910" s="21"/>
      <c r="K910" s="21"/>
      <c r="L910" s="21"/>
      <c r="M910" s="21"/>
      <c r="N910" s="21"/>
      <c r="O910" s="21"/>
      <c r="P910" s="18"/>
      <c r="Q910" s="69">
        <f t="shared" si="31"/>
        <v>0</v>
      </c>
      <c r="R910" s="22" t="str">
        <f t="shared" si="30"/>
        <v>Không</v>
      </c>
      <c r="S910" s="22"/>
      <c r="T910" s="22"/>
      <c r="U910" s="17"/>
      <c r="V910" s="17"/>
    </row>
    <row r="911" spans="1:22" s="19" customFormat="1" ht="13.5">
      <c r="A911" s="17">
        <v>905</v>
      </c>
      <c r="B911" s="111"/>
      <c r="C911" s="112"/>
      <c r="D911" s="113"/>
      <c r="E911" s="114"/>
      <c r="F911" s="114"/>
      <c r="G911" s="115"/>
      <c r="H911" s="21"/>
      <c r="I911" s="21"/>
      <c r="J911" s="21"/>
      <c r="K911" s="21"/>
      <c r="L911" s="21"/>
      <c r="M911" s="21"/>
      <c r="N911" s="21"/>
      <c r="O911" s="21"/>
      <c r="P911" s="18"/>
      <c r="Q911" s="69">
        <f t="shared" si="31"/>
        <v>0</v>
      </c>
      <c r="R911" s="22" t="str">
        <f t="shared" si="30"/>
        <v>Không</v>
      </c>
      <c r="S911" s="22"/>
      <c r="T911" s="22"/>
      <c r="U911" s="17"/>
      <c r="V911" s="17"/>
    </row>
    <row r="912" spans="1:22" s="19" customFormat="1" ht="13.5">
      <c r="A912" s="17">
        <v>906</v>
      </c>
      <c r="B912" s="111"/>
      <c r="C912" s="112"/>
      <c r="D912" s="113"/>
      <c r="E912" s="114"/>
      <c r="F912" s="114"/>
      <c r="G912" s="115"/>
      <c r="H912" s="21"/>
      <c r="I912" s="21"/>
      <c r="J912" s="21"/>
      <c r="K912" s="21"/>
      <c r="L912" s="21"/>
      <c r="M912" s="21"/>
      <c r="N912" s="21"/>
      <c r="O912" s="21"/>
      <c r="P912" s="18"/>
      <c r="Q912" s="69">
        <f t="shared" si="31"/>
        <v>0</v>
      </c>
      <c r="R912" s="22" t="str">
        <f t="shared" si="30"/>
        <v>Không</v>
      </c>
      <c r="S912" s="22"/>
      <c r="T912" s="22"/>
      <c r="U912" s="17"/>
      <c r="V912" s="17"/>
    </row>
    <row r="913" spans="1:22" s="19" customFormat="1" ht="13.5">
      <c r="A913" s="17">
        <v>907</v>
      </c>
      <c r="B913" s="111"/>
      <c r="C913" s="112"/>
      <c r="D913" s="113"/>
      <c r="E913" s="114"/>
      <c r="F913" s="114"/>
      <c r="G913" s="115"/>
      <c r="H913" s="21"/>
      <c r="I913" s="21"/>
      <c r="J913" s="21"/>
      <c r="K913" s="21"/>
      <c r="L913" s="21"/>
      <c r="M913" s="21"/>
      <c r="N913" s="21"/>
      <c r="O913" s="21"/>
      <c r="P913" s="18"/>
      <c r="Q913" s="69">
        <f t="shared" si="31"/>
        <v>0</v>
      </c>
      <c r="R913" s="22" t="str">
        <f t="shared" si="30"/>
        <v>Không</v>
      </c>
      <c r="S913" s="22"/>
      <c r="T913" s="22"/>
      <c r="U913" s="17"/>
      <c r="V913" s="17"/>
    </row>
    <row r="914" spans="1:22" s="19" customFormat="1" ht="13.5">
      <c r="A914" s="17">
        <v>908</v>
      </c>
      <c r="B914" s="111"/>
      <c r="C914" s="112"/>
      <c r="D914" s="113"/>
      <c r="E914" s="114"/>
      <c r="F914" s="114"/>
      <c r="G914" s="115"/>
      <c r="H914" s="21"/>
      <c r="I914" s="21"/>
      <c r="J914" s="21"/>
      <c r="K914" s="21"/>
      <c r="L914" s="21"/>
      <c r="M914" s="21"/>
      <c r="N914" s="21"/>
      <c r="O914" s="21"/>
      <c r="P914" s="18"/>
      <c r="Q914" s="69">
        <f t="shared" si="31"/>
        <v>0</v>
      </c>
      <c r="R914" s="22" t="str">
        <f t="shared" si="30"/>
        <v>Không</v>
      </c>
      <c r="S914" s="22"/>
      <c r="T914" s="22"/>
      <c r="U914" s="17"/>
      <c r="V914" s="17"/>
    </row>
    <row r="915" spans="1:22" s="19" customFormat="1" ht="13.5">
      <c r="A915" s="17">
        <v>909</v>
      </c>
      <c r="B915" s="111"/>
      <c r="C915" s="112"/>
      <c r="D915" s="113"/>
      <c r="E915" s="114"/>
      <c r="F915" s="114"/>
      <c r="G915" s="115"/>
      <c r="H915" s="21"/>
      <c r="I915" s="21"/>
      <c r="J915" s="21"/>
      <c r="K915" s="21"/>
      <c r="L915" s="21"/>
      <c r="M915" s="21"/>
      <c r="N915" s="21"/>
      <c r="O915" s="21"/>
      <c r="P915" s="18"/>
      <c r="Q915" s="69">
        <f t="shared" si="31"/>
        <v>0</v>
      </c>
      <c r="R915" s="22" t="str">
        <f t="shared" si="30"/>
        <v>Không</v>
      </c>
      <c r="S915" s="22"/>
      <c r="T915" s="22"/>
      <c r="U915" s="17"/>
      <c r="V915" s="17"/>
    </row>
    <row r="916" spans="1:22" s="19" customFormat="1" ht="13.5">
      <c r="A916" s="17">
        <v>910</v>
      </c>
      <c r="B916" s="111"/>
      <c r="C916" s="112"/>
      <c r="D916" s="113"/>
      <c r="E916" s="114"/>
      <c r="F916" s="114"/>
      <c r="G916" s="115"/>
      <c r="H916" s="21"/>
      <c r="I916" s="21"/>
      <c r="J916" s="21"/>
      <c r="K916" s="21"/>
      <c r="L916" s="21"/>
      <c r="M916" s="21"/>
      <c r="N916" s="21"/>
      <c r="O916" s="21"/>
      <c r="P916" s="18"/>
      <c r="Q916" s="69">
        <f t="shared" si="31"/>
        <v>0</v>
      </c>
      <c r="R916" s="22" t="str">
        <f t="shared" si="30"/>
        <v>Không</v>
      </c>
      <c r="S916" s="22"/>
      <c r="T916" s="22"/>
      <c r="U916" s="17"/>
      <c r="V916" s="17"/>
    </row>
    <row r="917" spans="1:22" s="19" customFormat="1" ht="13.5">
      <c r="A917" s="17">
        <v>911</v>
      </c>
      <c r="B917" s="111"/>
      <c r="C917" s="112"/>
      <c r="D917" s="113"/>
      <c r="E917" s="114"/>
      <c r="F917" s="114"/>
      <c r="G917" s="115"/>
      <c r="H917" s="21"/>
      <c r="I917" s="21"/>
      <c r="J917" s="21"/>
      <c r="K917" s="21"/>
      <c r="L917" s="21"/>
      <c r="M917" s="21"/>
      <c r="N917" s="21"/>
      <c r="O917" s="21"/>
      <c r="P917" s="18"/>
      <c r="Q917" s="69">
        <f t="shared" si="31"/>
        <v>0</v>
      </c>
      <c r="R917" s="22" t="str">
        <f t="shared" si="30"/>
        <v>Không</v>
      </c>
      <c r="S917" s="22"/>
      <c r="T917" s="22"/>
      <c r="U917" s="17"/>
      <c r="V917" s="17"/>
    </row>
    <row r="918" spans="1:22" s="19" customFormat="1" ht="13.5">
      <c r="A918" s="17">
        <v>912</v>
      </c>
      <c r="B918" s="111"/>
      <c r="C918" s="112"/>
      <c r="D918" s="113"/>
      <c r="E918" s="114"/>
      <c r="F918" s="114"/>
      <c r="G918" s="115"/>
      <c r="H918" s="21"/>
      <c r="I918" s="21"/>
      <c r="J918" s="21"/>
      <c r="K918" s="21"/>
      <c r="L918" s="21"/>
      <c r="M918" s="21"/>
      <c r="N918" s="21"/>
      <c r="O918" s="21"/>
      <c r="P918" s="18"/>
      <c r="Q918" s="69">
        <f t="shared" si="31"/>
        <v>0</v>
      </c>
      <c r="R918" s="22" t="str">
        <f t="shared" si="30"/>
        <v>Không</v>
      </c>
      <c r="S918" s="22"/>
      <c r="T918" s="22"/>
      <c r="U918" s="17"/>
      <c r="V918" s="17"/>
    </row>
    <row r="919" spans="1:22" s="19" customFormat="1" ht="13.5">
      <c r="A919" s="17">
        <v>913</v>
      </c>
      <c r="B919" s="111"/>
      <c r="C919" s="112"/>
      <c r="D919" s="113"/>
      <c r="E919" s="114"/>
      <c r="F919" s="114"/>
      <c r="G919" s="115"/>
      <c r="H919" s="21"/>
      <c r="I919" s="21"/>
      <c r="J919" s="21"/>
      <c r="K919" s="21"/>
      <c r="L919" s="21"/>
      <c r="M919" s="21"/>
      <c r="N919" s="21"/>
      <c r="O919" s="21"/>
      <c r="P919" s="18"/>
      <c r="Q919" s="69">
        <f t="shared" si="31"/>
        <v>0</v>
      </c>
      <c r="R919" s="22" t="str">
        <f t="shared" si="30"/>
        <v>Không</v>
      </c>
      <c r="S919" s="22"/>
      <c r="T919" s="22"/>
      <c r="U919" s="17"/>
      <c r="V919" s="17"/>
    </row>
    <row r="920" spans="1:22" s="19" customFormat="1" ht="13.5">
      <c r="A920" s="17">
        <v>914</v>
      </c>
      <c r="B920" s="111"/>
      <c r="C920" s="112"/>
      <c r="D920" s="113"/>
      <c r="E920" s="114"/>
      <c r="F920" s="114"/>
      <c r="G920" s="115"/>
      <c r="H920" s="21"/>
      <c r="I920" s="21"/>
      <c r="J920" s="21"/>
      <c r="K920" s="21"/>
      <c r="L920" s="21"/>
      <c r="M920" s="21"/>
      <c r="N920" s="21"/>
      <c r="O920" s="21"/>
      <c r="P920" s="18"/>
      <c r="Q920" s="69">
        <f t="shared" si="31"/>
        <v>0</v>
      </c>
      <c r="R920" s="22" t="str">
        <f t="shared" si="30"/>
        <v>Không</v>
      </c>
      <c r="S920" s="22"/>
      <c r="T920" s="22"/>
      <c r="U920" s="17"/>
      <c r="V920" s="17"/>
    </row>
    <row r="921" spans="1:22" s="19" customFormat="1" ht="13.5">
      <c r="A921" s="17">
        <v>915</v>
      </c>
      <c r="B921" s="111"/>
      <c r="C921" s="112"/>
      <c r="D921" s="113"/>
      <c r="E921" s="114"/>
      <c r="F921" s="114"/>
      <c r="G921" s="115"/>
      <c r="H921" s="21"/>
      <c r="I921" s="21"/>
      <c r="J921" s="21"/>
      <c r="K921" s="21"/>
      <c r="L921" s="21"/>
      <c r="M921" s="21"/>
      <c r="N921" s="21"/>
      <c r="O921" s="21"/>
      <c r="P921" s="18"/>
      <c r="Q921" s="69">
        <f t="shared" si="31"/>
        <v>0</v>
      </c>
      <c r="R921" s="22" t="str">
        <f t="shared" si="30"/>
        <v>Không</v>
      </c>
      <c r="S921" s="22"/>
      <c r="T921" s="22"/>
      <c r="U921" s="17"/>
      <c r="V921" s="17"/>
    </row>
    <row r="922" spans="1:22" s="19" customFormat="1" ht="13.5">
      <c r="A922" s="17">
        <v>916</v>
      </c>
      <c r="B922" s="111"/>
      <c r="C922" s="112"/>
      <c r="D922" s="113"/>
      <c r="E922" s="114"/>
      <c r="F922" s="114"/>
      <c r="G922" s="115"/>
      <c r="H922" s="21"/>
      <c r="I922" s="21"/>
      <c r="J922" s="21"/>
      <c r="K922" s="21"/>
      <c r="L922" s="21"/>
      <c r="M922" s="21"/>
      <c r="N922" s="21"/>
      <c r="O922" s="21"/>
      <c r="P922" s="18"/>
      <c r="Q922" s="69">
        <f t="shared" si="31"/>
        <v>0</v>
      </c>
      <c r="R922" s="22" t="str">
        <f t="shared" si="30"/>
        <v>Không</v>
      </c>
      <c r="S922" s="22"/>
      <c r="T922" s="22"/>
      <c r="U922" s="17"/>
      <c r="V922" s="17"/>
    </row>
    <row r="923" spans="1:22" s="19" customFormat="1" ht="13.5">
      <c r="A923" s="17">
        <v>917</v>
      </c>
      <c r="B923" s="111"/>
      <c r="C923" s="112"/>
      <c r="D923" s="113"/>
      <c r="E923" s="114"/>
      <c r="F923" s="114"/>
      <c r="G923" s="115"/>
      <c r="H923" s="21"/>
      <c r="I923" s="21"/>
      <c r="J923" s="21"/>
      <c r="K923" s="21"/>
      <c r="L923" s="21"/>
      <c r="M923" s="21"/>
      <c r="N923" s="21"/>
      <c r="O923" s="21"/>
      <c r="P923" s="18"/>
      <c r="Q923" s="69">
        <f t="shared" si="31"/>
        <v>0</v>
      </c>
      <c r="R923" s="22" t="str">
        <f t="shared" si="30"/>
        <v>Không</v>
      </c>
      <c r="S923" s="22"/>
      <c r="T923" s="22"/>
      <c r="U923" s="17"/>
      <c r="V923" s="17"/>
    </row>
    <row r="924" spans="1:22" s="19" customFormat="1" ht="13.5">
      <c r="A924" s="17">
        <v>918</v>
      </c>
      <c r="B924" s="111"/>
      <c r="C924" s="112"/>
      <c r="D924" s="113"/>
      <c r="E924" s="114"/>
      <c r="F924" s="114"/>
      <c r="G924" s="115"/>
      <c r="H924" s="21"/>
      <c r="I924" s="21"/>
      <c r="J924" s="21"/>
      <c r="K924" s="21"/>
      <c r="L924" s="21"/>
      <c r="M924" s="21"/>
      <c r="N924" s="21"/>
      <c r="O924" s="21"/>
      <c r="P924" s="18"/>
      <c r="Q924" s="69">
        <f t="shared" si="31"/>
        <v>0</v>
      </c>
      <c r="R924" s="22" t="str">
        <f t="shared" si="30"/>
        <v>Không</v>
      </c>
      <c r="S924" s="22"/>
      <c r="T924" s="22"/>
      <c r="U924" s="17"/>
      <c r="V924" s="17"/>
    </row>
    <row r="925" spans="1:22" s="19" customFormat="1" ht="13.5">
      <c r="A925" s="17">
        <v>919</v>
      </c>
      <c r="B925" s="111"/>
      <c r="C925" s="112"/>
      <c r="D925" s="113"/>
      <c r="E925" s="114"/>
      <c r="F925" s="114"/>
      <c r="G925" s="115"/>
      <c r="H925" s="21"/>
      <c r="I925" s="21"/>
      <c r="J925" s="21"/>
      <c r="K925" s="21"/>
      <c r="L925" s="21"/>
      <c r="M925" s="21"/>
      <c r="N925" s="21"/>
      <c r="O925" s="21"/>
      <c r="P925" s="18"/>
      <c r="Q925" s="69">
        <f t="shared" si="31"/>
        <v>0</v>
      </c>
      <c r="R925" s="22" t="str">
        <f t="shared" si="30"/>
        <v>Không</v>
      </c>
      <c r="S925" s="22"/>
      <c r="T925" s="22"/>
      <c r="U925" s="17"/>
      <c r="V925" s="17"/>
    </row>
    <row r="926" spans="1:22" s="19" customFormat="1" ht="13.5">
      <c r="A926" s="17">
        <v>920</v>
      </c>
      <c r="B926" s="111"/>
      <c r="C926" s="112"/>
      <c r="D926" s="113"/>
      <c r="E926" s="114"/>
      <c r="F926" s="114"/>
      <c r="G926" s="115"/>
      <c r="H926" s="21"/>
      <c r="I926" s="21"/>
      <c r="J926" s="21"/>
      <c r="K926" s="21"/>
      <c r="L926" s="21"/>
      <c r="M926" s="21"/>
      <c r="N926" s="21"/>
      <c r="O926" s="21"/>
      <c r="P926" s="18"/>
      <c r="Q926" s="69">
        <f t="shared" si="31"/>
        <v>0</v>
      </c>
      <c r="R926" s="22" t="str">
        <f t="shared" si="30"/>
        <v>Không</v>
      </c>
      <c r="S926" s="22"/>
      <c r="T926" s="22"/>
      <c r="U926" s="17"/>
      <c r="V926" s="17"/>
    </row>
    <row r="927" spans="1:22" s="19" customFormat="1" ht="13.5">
      <c r="A927" s="17">
        <v>921</v>
      </c>
      <c r="B927" s="111"/>
      <c r="C927" s="112"/>
      <c r="D927" s="113"/>
      <c r="E927" s="114"/>
      <c r="F927" s="114"/>
      <c r="G927" s="115"/>
      <c r="H927" s="21"/>
      <c r="I927" s="21"/>
      <c r="J927" s="21"/>
      <c r="K927" s="21"/>
      <c r="L927" s="21"/>
      <c r="M927" s="21"/>
      <c r="N927" s="21"/>
      <c r="O927" s="21"/>
      <c r="P927" s="18"/>
      <c r="Q927" s="69">
        <f t="shared" si="31"/>
        <v>0</v>
      </c>
      <c r="R927" s="22" t="str">
        <f t="shared" si="30"/>
        <v>Không</v>
      </c>
      <c r="S927" s="22"/>
      <c r="T927" s="22"/>
      <c r="U927" s="17"/>
      <c r="V927" s="17"/>
    </row>
    <row r="928" spans="1:22" s="19" customFormat="1" ht="13.5">
      <c r="A928" s="17">
        <v>922</v>
      </c>
      <c r="B928" s="111"/>
      <c r="C928" s="112"/>
      <c r="D928" s="113"/>
      <c r="E928" s="114"/>
      <c r="F928" s="114"/>
      <c r="G928" s="115"/>
      <c r="H928" s="21"/>
      <c r="I928" s="21"/>
      <c r="J928" s="21"/>
      <c r="K928" s="21"/>
      <c r="L928" s="21"/>
      <c r="M928" s="21"/>
      <c r="N928" s="21"/>
      <c r="O928" s="21"/>
      <c r="P928" s="18"/>
      <c r="Q928" s="69">
        <f t="shared" si="31"/>
        <v>0</v>
      </c>
      <c r="R928" s="22" t="str">
        <f t="shared" si="30"/>
        <v>Không</v>
      </c>
      <c r="S928" s="22"/>
      <c r="T928" s="22"/>
      <c r="U928" s="17"/>
      <c r="V928" s="17"/>
    </row>
    <row r="929" spans="1:22" s="19" customFormat="1" ht="13.5">
      <c r="A929" s="17">
        <v>923</v>
      </c>
      <c r="B929" s="111"/>
      <c r="C929" s="112"/>
      <c r="D929" s="113"/>
      <c r="E929" s="114"/>
      <c r="F929" s="114"/>
      <c r="G929" s="115"/>
      <c r="H929" s="21"/>
      <c r="I929" s="21"/>
      <c r="J929" s="21"/>
      <c r="K929" s="21"/>
      <c r="L929" s="21"/>
      <c r="M929" s="21"/>
      <c r="N929" s="21"/>
      <c r="O929" s="21"/>
      <c r="P929" s="18"/>
      <c r="Q929" s="69">
        <f t="shared" si="31"/>
        <v>0</v>
      </c>
      <c r="R929" s="22" t="str">
        <f t="shared" si="30"/>
        <v>Không</v>
      </c>
      <c r="S929" s="22"/>
      <c r="T929" s="22"/>
      <c r="U929" s="17"/>
      <c r="V929" s="17"/>
    </row>
    <row r="930" spans="1:22" s="19" customFormat="1" ht="13.5">
      <c r="A930" s="17">
        <v>924</v>
      </c>
      <c r="B930" s="111"/>
      <c r="C930" s="112"/>
      <c r="D930" s="113"/>
      <c r="E930" s="114"/>
      <c r="F930" s="114"/>
      <c r="G930" s="115"/>
      <c r="H930" s="21"/>
      <c r="I930" s="21"/>
      <c r="J930" s="21"/>
      <c r="K930" s="21"/>
      <c r="L930" s="21"/>
      <c r="M930" s="21"/>
      <c r="N930" s="21"/>
      <c r="O930" s="21"/>
      <c r="P930" s="18"/>
      <c r="Q930" s="69">
        <f t="shared" si="31"/>
        <v>0</v>
      </c>
      <c r="R930" s="22" t="str">
        <f t="shared" si="30"/>
        <v>Không</v>
      </c>
      <c r="S930" s="22"/>
      <c r="T930" s="22"/>
      <c r="U930" s="17"/>
      <c r="V930" s="17"/>
    </row>
    <row r="931" spans="1:22" s="19" customFormat="1" ht="13.5">
      <c r="A931" s="17">
        <v>925</v>
      </c>
      <c r="B931" s="111"/>
      <c r="C931" s="112"/>
      <c r="D931" s="113"/>
      <c r="E931" s="114"/>
      <c r="F931" s="114"/>
      <c r="G931" s="115"/>
      <c r="H931" s="21"/>
      <c r="I931" s="21"/>
      <c r="J931" s="21"/>
      <c r="K931" s="21"/>
      <c r="L931" s="21"/>
      <c r="M931" s="21"/>
      <c r="N931" s="21"/>
      <c r="O931" s="21"/>
      <c r="P931" s="18"/>
      <c r="Q931" s="69">
        <f t="shared" si="31"/>
        <v>0</v>
      </c>
      <c r="R931" s="22" t="str">
        <f t="shared" si="30"/>
        <v>Không</v>
      </c>
      <c r="S931" s="22"/>
      <c r="T931" s="22"/>
      <c r="U931" s="17"/>
      <c r="V931" s="17"/>
    </row>
    <row r="932" spans="1:22" s="19" customFormat="1" ht="13.5">
      <c r="A932" s="17">
        <v>926</v>
      </c>
      <c r="B932" s="111"/>
      <c r="C932" s="112"/>
      <c r="D932" s="113"/>
      <c r="E932" s="114"/>
      <c r="F932" s="114"/>
      <c r="G932" s="115"/>
      <c r="H932" s="21"/>
      <c r="I932" s="21"/>
      <c r="J932" s="21"/>
      <c r="K932" s="21"/>
      <c r="L932" s="21"/>
      <c r="M932" s="21"/>
      <c r="N932" s="21"/>
      <c r="O932" s="21"/>
      <c r="P932" s="18"/>
      <c r="Q932" s="69">
        <f t="shared" si="31"/>
        <v>0</v>
      </c>
      <c r="R932" s="22" t="str">
        <f t="shared" si="30"/>
        <v>Không</v>
      </c>
      <c r="S932" s="22"/>
      <c r="T932" s="22"/>
      <c r="U932" s="17"/>
      <c r="V932" s="17"/>
    </row>
    <row r="933" spans="1:22" s="19" customFormat="1" ht="13.5">
      <c r="A933" s="17">
        <v>927</v>
      </c>
      <c r="B933" s="111"/>
      <c r="C933" s="112"/>
      <c r="D933" s="113"/>
      <c r="E933" s="114"/>
      <c r="F933" s="114"/>
      <c r="G933" s="115"/>
      <c r="H933" s="21"/>
      <c r="I933" s="21"/>
      <c r="J933" s="21"/>
      <c r="K933" s="21"/>
      <c r="L933" s="21"/>
      <c r="M933" s="21"/>
      <c r="N933" s="21"/>
      <c r="O933" s="21"/>
      <c r="P933" s="18"/>
      <c r="Q933" s="69">
        <f t="shared" si="31"/>
        <v>0</v>
      </c>
      <c r="R933" s="22" t="str">
        <f t="shared" si="30"/>
        <v>Không</v>
      </c>
      <c r="S933" s="22"/>
      <c r="T933" s="22"/>
      <c r="U933" s="17"/>
      <c r="V933" s="17"/>
    </row>
    <row r="934" spans="1:22" s="19" customFormat="1" ht="13.5">
      <c r="A934" s="17">
        <v>928</v>
      </c>
      <c r="B934" s="111"/>
      <c r="C934" s="112"/>
      <c r="D934" s="113"/>
      <c r="E934" s="114"/>
      <c r="F934" s="114"/>
      <c r="G934" s="115"/>
      <c r="H934" s="21"/>
      <c r="I934" s="21"/>
      <c r="J934" s="21"/>
      <c r="K934" s="21"/>
      <c r="L934" s="21"/>
      <c r="M934" s="21"/>
      <c r="N934" s="21"/>
      <c r="O934" s="21"/>
      <c r="P934" s="18"/>
      <c r="Q934" s="69">
        <f t="shared" si="31"/>
        <v>0</v>
      </c>
      <c r="R934" s="22" t="str">
        <f t="shared" si="30"/>
        <v>Không</v>
      </c>
      <c r="S934" s="22"/>
      <c r="T934" s="22"/>
      <c r="U934" s="17"/>
      <c r="V934" s="17"/>
    </row>
    <row r="935" spans="1:22" s="19" customFormat="1" ht="13.5">
      <c r="A935" s="17">
        <v>929</v>
      </c>
      <c r="B935" s="111"/>
      <c r="C935" s="112"/>
      <c r="D935" s="113"/>
      <c r="E935" s="114"/>
      <c r="F935" s="114"/>
      <c r="G935" s="115"/>
      <c r="H935" s="21"/>
      <c r="I935" s="21"/>
      <c r="J935" s="21"/>
      <c r="K935" s="21"/>
      <c r="L935" s="21"/>
      <c r="M935" s="21"/>
      <c r="N935" s="21"/>
      <c r="O935" s="21"/>
      <c r="P935" s="18"/>
      <c r="Q935" s="69">
        <f t="shared" si="31"/>
        <v>0</v>
      </c>
      <c r="R935" s="22" t="str">
        <f t="shared" si="30"/>
        <v>Không</v>
      </c>
      <c r="S935" s="22"/>
      <c r="T935" s="22"/>
      <c r="U935" s="17"/>
      <c r="V935" s="17"/>
    </row>
    <row r="936" spans="1:22" s="19" customFormat="1" ht="13.5">
      <c r="A936" s="17">
        <v>930</v>
      </c>
      <c r="B936" s="111"/>
      <c r="C936" s="112"/>
      <c r="D936" s="113"/>
      <c r="E936" s="114"/>
      <c r="F936" s="114"/>
      <c r="G936" s="115"/>
      <c r="H936" s="21"/>
      <c r="I936" s="21"/>
      <c r="J936" s="21"/>
      <c r="K936" s="21"/>
      <c r="L936" s="21"/>
      <c r="M936" s="21"/>
      <c r="N936" s="21"/>
      <c r="O936" s="21"/>
      <c r="P936" s="18"/>
      <c r="Q936" s="69">
        <f t="shared" si="31"/>
        <v>0</v>
      </c>
      <c r="R936" s="22" t="str">
        <f t="shared" si="30"/>
        <v>Không</v>
      </c>
      <c r="S936" s="22"/>
      <c r="T936" s="22"/>
      <c r="U936" s="17"/>
      <c r="V936" s="17"/>
    </row>
    <row r="937" spans="1:22" s="19" customFormat="1" ht="13.5">
      <c r="A937" s="17">
        <v>931</v>
      </c>
      <c r="B937" s="111"/>
      <c r="C937" s="112"/>
      <c r="D937" s="113"/>
      <c r="E937" s="114"/>
      <c r="F937" s="114"/>
      <c r="G937" s="115"/>
      <c r="H937" s="21"/>
      <c r="I937" s="21"/>
      <c r="J937" s="21"/>
      <c r="K937" s="21"/>
      <c r="L937" s="21"/>
      <c r="M937" s="21"/>
      <c r="N937" s="21"/>
      <c r="O937" s="21"/>
      <c r="P937" s="18"/>
      <c r="Q937" s="69">
        <f t="shared" si="31"/>
        <v>0</v>
      </c>
      <c r="R937" s="22" t="str">
        <f t="shared" si="30"/>
        <v>Không</v>
      </c>
      <c r="S937" s="22"/>
      <c r="T937" s="22"/>
      <c r="U937" s="17"/>
      <c r="V937" s="17"/>
    </row>
    <row r="938" spans="1:22" s="19" customFormat="1" ht="13.5">
      <c r="A938" s="17">
        <v>932</v>
      </c>
      <c r="B938" s="111"/>
      <c r="C938" s="112"/>
      <c r="D938" s="113"/>
      <c r="E938" s="114"/>
      <c r="F938" s="114"/>
      <c r="G938" s="115"/>
      <c r="H938" s="21"/>
      <c r="I938" s="21"/>
      <c r="J938" s="21"/>
      <c r="K938" s="21"/>
      <c r="L938" s="21"/>
      <c r="M938" s="21"/>
      <c r="N938" s="21"/>
      <c r="O938" s="21"/>
      <c r="P938" s="18"/>
      <c r="Q938" s="69">
        <f t="shared" si="31"/>
        <v>0</v>
      </c>
      <c r="R938" s="22" t="str">
        <f t="shared" si="30"/>
        <v>Không</v>
      </c>
      <c r="S938" s="22"/>
      <c r="T938" s="22"/>
      <c r="U938" s="17"/>
      <c r="V938" s="17"/>
    </row>
    <row r="939" spans="1:22" s="19" customFormat="1" ht="13.5">
      <c r="A939" s="17">
        <v>933</v>
      </c>
      <c r="B939" s="111"/>
      <c r="C939" s="112"/>
      <c r="D939" s="113"/>
      <c r="E939" s="114"/>
      <c r="F939" s="114"/>
      <c r="G939" s="115"/>
      <c r="H939" s="21"/>
      <c r="I939" s="21"/>
      <c r="J939" s="21"/>
      <c r="K939" s="21"/>
      <c r="L939" s="21"/>
      <c r="M939" s="21"/>
      <c r="N939" s="21"/>
      <c r="O939" s="21"/>
      <c r="P939" s="18"/>
      <c r="Q939" s="69">
        <f t="shared" si="31"/>
        <v>0</v>
      </c>
      <c r="R939" s="22" t="str">
        <f t="shared" si="30"/>
        <v>Không</v>
      </c>
      <c r="S939" s="22"/>
      <c r="T939" s="22"/>
      <c r="U939" s="17"/>
      <c r="V939" s="17"/>
    </row>
    <row r="940" spans="1:22" s="19" customFormat="1" ht="13.5">
      <c r="A940" s="17">
        <v>934</v>
      </c>
      <c r="B940" s="111"/>
      <c r="C940" s="112"/>
      <c r="D940" s="113"/>
      <c r="E940" s="114"/>
      <c r="F940" s="114"/>
      <c r="G940" s="115"/>
      <c r="H940" s="21"/>
      <c r="I940" s="21"/>
      <c r="J940" s="21"/>
      <c r="K940" s="21"/>
      <c r="L940" s="21"/>
      <c r="M940" s="21"/>
      <c r="N940" s="21"/>
      <c r="O940" s="21"/>
      <c r="P940" s="18"/>
      <c r="Q940" s="69">
        <f t="shared" si="31"/>
        <v>0</v>
      </c>
      <c r="R940" s="22" t="str">
        <f t="shared" si="30"/>
        <v>Không</v>
      </c>
      <c r="S940" s="22"/>
      <c r="T940" s="22"/>
      <c r="U940" s="17"/>
      <c r="V940" s="17"/>
    </row>
    <row r="941" spans="1:22" s="19" customFormat="1" ht="13.5">
      <c r="A941" s="17">
        <v>935</v>
      </c>
      <c r="B941" s="111"/>
      <c r="C941" s="112"/>
      <c r="D941" s="113"/>
      <c r="E941" s="114"/>
      <c r="F941" s="114"/>
      <c r="G941" s="115"/>
      <c r="H941" s="21"/>
      <c r="I941" s="21"/>
      <c r="J941" s="21"/>
      <c r="K941" s="21"/>
      <c r="L941" s="21"/>
      <c r="M941" s="21"/>
      <c r="N941" s="21"/>
      <c r="O941" s="21"/>
      <c r="P941" s="18"/>
      <c r="Q941" s="69">
        <f t="shared" si="31"/>
        <v>0</v>
      </c>
      <c r="R941" s="22" t="str">
        <f t="shared" si="30"/>
        <v>Không</v>
      </c>
      <c r="S941" s="22"/>
      <c r="T941" s="22"/>
      <c r="U941" s="17"/>
      <c r="V941" s="17"/>
    </row>
    <row r="942" spans="1:22" s="19" customFormat="1" ht="13.5">
      <c r="A942" s="17">
        <v>936</v>
      </c>
      <c r="B942" s="111"/>
      <c r="C942" s="112"/>
      <c r="D942" s="113"/>
      <c r="E942" s="114"/>
      <c r="F942" s="114"/>
      <c r="G942" s="115"/>
      <c r="H942" s="21"/>
      <c r="I942" s="21"/>
      <c r="J942" s="21"/>
      <c r="K942" s="21"/>
      <c r="L942" s="21"/>
      <c r="M942" s="21"/>
      <c r="N942" s="21"/>
      <c r="O942" s="21"/>
      <c r="P942" s="18"/>
      <c r="Q942" s="69">
        <f t="shared" si="31"/>
        <v>0</v>
      </c>
      <c r="R942" s="22" t="str">
        <f t="shared" si="30"/>
        <v>Không</v>
      </c>
      <c r="S942" s="22"/>
      <c r="T942" s="22"/>
      <c r="U942" s="17"/>
      <c r="V942" s="17"/>
    </row>
    <row r="943" spans="1:22" s="19" customFormat="1" ht="13.5">
      <c r="A943" s="17">
        <v>937</v>
      </c>
      <c r="B943" s="111"/>
      <c r="C943" s="112"/>
      <c r="D943" s="113"/>
      <c r="E943" s="114"/>
      <c r="F943" s="114"/>
      <c r="G943" s="115"/>
      <c r="H943" s="21"/>
      <c r="I943" s="21"/>
      <c r="J943" s="21"/>
      <c r="K943" s="21"/>
      <c r="L943" s="21"/>
      <c r="M943" s="21"/>
      <c r="N943" s="21"/>
      <c r="O943" s="21"/>
      <c r="P943" s="18"/>
      <c r="Q943" s="69">
        <f t="shared" si="31"/>
        <v>0</v>
      </c>
      <c r="R943" s="22" t="str">
        <f t="shared" si="30"/>
        <v>Không</v>
      </c>
      <c r="S943" s="22"/>
      <c r="T943" s="22"/>
      <c r="U943" s="17"/>
      <c r="V943" s="17"/>
    </row>
    <row r="944" spans="1:22" s="19" customFormat="1" ht="13.5">
      <c r="A944" s="17">
        <v>938</v>
      </c>
      <c r="B944" s="111"/>
      <c r="C944" s="112"/>
      <c r="D944" s="113"/>
      <c r="E944" s="114"/>
      <c r="F944" s="114"/>
      <c r="G944" s="115"/>
      <c r="H944" s="21"/>
      <c r="I944" s="21"/>
      <c r="J944" s="21"/>
      <c r="K944" s="21"/>
      <c r="L944" s="21"/>
      <c r="M944" s="21"/>
      <c r="N944" s="21"/>
      <c r="O944" s="21"/>
      <c r="P944" s="18"/>
      <c r="Q944" s="69">
        <f t="shared" si="31"/>
        <v>0</v>
      </c>
      <c r="R944" s="22" t="str">
        <f t="shared" si="30"/>
        <v>Không</v>
      </c>
      <c r="S944" s="22"/>
      <c r="T944" s="22"/>
      <c r="U944" s="17"/>
      <c r="V944" s="17"/>
    </row>
    <row r="945" spans="1:22" s="19" customFormat="1" ht="13.5">
      <c r="A945" s="17">
        <v>939</v>
      </c>
      <c r="B945" s="111"/>
      <c r="C945" s="112"/>
      <c r="D945" s="113"/>
      <c r="E945" s="114"/>
      <c r="F945" s="114"/>
      <c r="G945" s="115"/>
      <c r="H945" s="21"/>
      <c r="I945" s="21"/>
      <c r="J945" s="21"/>
      <c r="K945" s="21"/>
      <c r="L945" s="21"/>
      <c r="M945" s="21"/>
      <c r="N945" s="21"/>
      <c r="O945" s="21"/>
      <c r="P945" s="18"/>
      <c r="Q945" s="69">
        <f t="shared" si="31"/>
        <v>0</v>
      </c>
      <c r="R945" s="22" t="str">
        <f t="shared" si="30"/>
        <v>Không</v>
      </c>
      <c r="S945" s="22"/>
      <c r="T945" s="22"/>
      <c r="U945" s="17"/>
      <c r="V945" s="17"/>
    </row>
    <row r="946" spans="1:22" s="19" customFormat="1" ht="13.5">
      <c r="A946" s="17">
        <v>940</v>
      </c>
      <c r="B946" s="111"/>
      <c r="C946" s="112"/>
      <c r="D946" s="113"/>
      <c r="E946" s="114"/>
      <c r="F946" s="114"/>
      <c r="G946" s="115"/>
      <c r="H946" s="21"/>
      <c r="I946" s="21"/>
      <c r="J946" s="21"/>
      <c r="K946" s="21"/>
      <c r="L946" s="21"/>
      <c r="M946" s="21"/>
      <c r="N946" s="21"/>
      <c r="O946" s="21"/>
      <c r="P946" s="18"/>
      <c r="Q946" s="69">
        <f t="shared" si="31"/>
        <v>0</v>
      </c>
      <c r="R946" s="22" t="str">
        <f t="shared" si="30"/>
        <v>Không</v>
      </c>
      <c r="S946" s="22"/>
      <c r="T946" s="22"/>
      <c r="U946" s="17"/>
      <c r="V946" s="17"/>
    </row>
    <row r="947" spans="1:22" s="19" customFormat="1" ht="13.5">
      <c r="A947" s="17">
        <v>941</v>
      </c>
      <c r="B947" s="111"/>
      <c r="C947" s="112"/>
      <c r="D947" s="113"/>
      <c r="E947" s="114"/>
      <c r="F947" s="114"/>
      <c r="G947" s="115"/>
      <c r="H947" s="21"/>
      <c r="I947" s="21"/>
      <c r="J947" s="21"/>
      <c r="K947" s="21"/>
      <c r="L947" s="21"/>
      <c r="M947" s="21"/>
      <c r="N947" s="21"/>
      <c r="O947" s="21"/>
      <c r="P947" s="18"/>
      <c r="Q947" s="69">
        <f t="shared" si="31"/>
        <v>0</v>
      </c>
      <c r="R947" s="22" t="str">
        <f t="shared" si="30"/>
        <v>Không</v>
      </c>
      <c r="S947" s="22"/>
      <c r="T947" s="22"/>
      <c r="U947" s="17"/>
      <c r="V947" s="17"/>
    </row>
    <row r="948" spans="1:22" s="19" customFormat="1" ht="13.5">
      <c r="A948" s="17">
        <v>942</v>
      </c>
      <c r="B948" s="111"/>
      <c r="C948" s="112"/>
      <c r="D948" s="113"/>
      <c r="E948" s="114"/>
      <c r="F948" s="114"/>
      <c r="G948" s="115"/>
      <c r="H948" s="21"/>
      <c r="I948" s="21"/>
      <c r="J948" s="21"/>
      <c r="K948" s="21"/>
      <c r="L948" s="21"/>
      <c r="M948" s="21"/>
      <c r="N948" s="21"/>
      <c r="O948" s="21"/>
      <c r="P948" s="18"/>
      <c r="Q948" s="69">
        <f t="shared" si="31"/>
        <v>0</v>
      </c>
      <c r="R948" s="22" t="str">
        <f t="shared" si="30"/>
        <v>Không</v>
      </c>
      <c r="S948" s="22"/>
      <c r="T948" s="22"/>
      <c r="U948" s="17"/>
      <c r="V948" s="17"/>
    </row>
    <row r="949" spans="1:22" s="19" customFormat="1" ht="13.5">
      <c r="A949" s="17">
        <v>943</v>
      </c>
      <c r="B949" s="111"/>
      <c r="C949" s="112"/>
      <c r="D949" s="113"/>
      <c r="E949" s="114"/>
      <c r="F949" s="114"/>
      <c r="G949" s="115"/>
      <c r="H949" s="21"/>
      <c r="I949" s="21"/>
      <c r="J949" s="21"/>
      <c r="K949" s="21"/>
      <c r="L949" s="21"/>
      <c r="M949" s="21"/>
      <c r="N949" s="21"/>
      <c r="O949" s="21"/>
      <c r="P949" s="18"/>
      <c r="Q949" s="69">
        <f t="shared" si="31"/>
        <v>0</v>
      </c>
      <c r="R949" s="22" t="str">
        <f t="shared" si="30"/>
        <v>Không</v>
      </c>
      <c r="S949" s="22"/>
      <c r="T949" s="22"/>
      <c r="U949" s="17"/>
      <c r="V949" s="17"/>
    </row>
    <row r="950" spans="1:22" s="19" customFormat="1" ht="13.5">
      <c r="A950" s="17">
        <v>944</v>
      </c>
      <c r="B950" s="111"/>
      <c r="C950" s="112"/>
      <c r="D950" s="113"/>
      <c r="E950" s="114"/>
      <c r="F950" s="114"/>
      <c r="G950" s="115"/>
      <c r="H950" s="21"/>
      <c r="I950" s="21"/>
      <c r="J950" s="21"/>
      <c r="K950" s="21"/>
      <c r="L950" s="21"/>
      <c r="M950" s="21"/>
      <c r="N950" s="21"/>
      <c r="O950" s="21"/>
      <c r="P950" s="18"/>
      <c r="Q950" s="69">
        <f t="shared" si="31"/>
        <v>0</v>
      </c>
      <c r="R950" s="22" t="str">
        <f t="shared" si="30"/>
        <v>Không</v>
      </c>
      <c r="S950" s="22"/>
      <c r="T950" s="22"/>
      <c r="U950" s="17"/>
      <c r="V950" s="17"/>
    </row>
    <row r="951" spans="1:22" s="19" customFormat="1" ht="13.5">
      <c r="A951" s="17">
        <v>945</v>
      </c>
      <c r="B951" s="111"/>
      <c r="C951" s="112"/>
      <c r="D951" s="113"/>
      <c r="E951" s="114"/>
      <c r="F951" s="114"/>
      <c r="G951" s="115"/>
      <c r="H951" s="21"/>
      <c r="I951" s="21"/>
      <c r="J951" s="21"/>
      <c r="K951" s="21"/>
      <c r="L951" s="21"/>
      <c r="M951" s="21"/>
      <c r="N951" s="21"/>
      <c r="O951" s="21"/>
      <c r="P951" s="18"/>
      <c r="Q951" s="69">
        <f t="shared" si="31"/>
        <v>0</v>
      </c>
      <c r="R951" s="22" t="str">
        <f t="shared" si="30"/>
        <v>Không</v>
      </c>
      <c r="S951" s="22"/>
      <c r="T951" s="22"/>
      <c r="U951" s="17"/>
      <c r="V951" s="17"/>
    </row>
    <row r="952" spans="1:22" s="19" customFormat="1" ht="13.5">
      <c r="A952" s="17">
        <v>946</v>
      </c>
      <c r="B952" s="111"/>
      <c r="C952" s="112"/>
      <c r="D952" s="113"/>
      <c r="E952" s="114"/>
      <c r="F952" s="114"/>
      <c r="G952" s="115"/>
      <c r="H952" s="21"/>
      <c r="I952" s="21"/>
      <c r="J952" s="21"/>
      <c r="K952" s="21"/>
      <c r="L952" s="21"/>
      <c r="M952" s="21"/>
      <c r="N952" s="21"/>
      <c r="O952" s="21"/>
      <c r="P952" s="18"/>
      <c r="Q952" s="69">
        <f t="shared" si="31"/>
        <v>0</v>
      </c>
      <c r="R952" s="22" t="str">
        <f t="shared" si="30"/>
        <v>Không</v>
      </c>
      <c r="S952" s="22"/>
      <c r="T952" s="22"/>
      <c r="U952" s="17"/>
      <c r="V952" s="17"/>
    </row>
    <row r="953" spans="1:22" s="19" customFormat="1" ht="13.5">
      <c r="A953" s="17">
        <v>947</v>
      </c>
      <c r="B953" s="111"/>
      <c r="C953" s="112"/>
      <c r="D953" s="113"/>
      <c r="E953" s="114"/>
      <c r="F953" s="114"/>
      <c r="G953" s="115"/>
      <c r="H953" s="21"/>
      <c r="I953" s="21"/>
      <c r="J953" s="21"/>
      <c r="K953" s="21"/>
      <c r="L953" s="21"/>
      <c r="M953" s="21"/>
      <c r="N953" s="21"/>
      <c r="O953" s="21"/>
      <c r="P953" s="18"/>
      <c r="Q953" s="69">
        <f t="shared" si="31"/>
        <v>0</v>
      </c>
      <c r="R953" s="22" t="str">
        <f t="shared" si="30"/>
        <v>Không</v>
      </c>
      <c r="S953" s="22"/>
      <c r="T953" s="22"/>
      <c r="U953" s="17"/>
      <c r="V953" s="17"/>
    </row>
    <row r="954" spans="1:22" s="19" customFormat="1" ht="13.5">
      <c r="A954" s="17">
        <v>948</v>
      </c>
      <c r="B954" s="111"/>
      <c r="C954" s="112"/>
      <c r="D954" s="113"/>
      <c r="E954" s="114"/>
      <c r="F954" s="114"/>
      <c r="G954" s="115"/>
      <c r="H954" s="21"/>
      <c r="I954" s="21"/>
      <c r="J954" s="21"/>
      <c r="K954" s="21"/>
      <c r="L954" s="21"/>
      <c r="M954" s="21"/>
      <c r="N954" s="21"/>
      <c r="O954" s="21"/>
      <c r="P954" s="18"/>
      <c r="Q954" s="69">
        <f t="shared" si="31"/>
        <v>0</v>
      </c>
      <c r="R954" s="22" t="str">
        <f t="shared" si="30"/>
        <v>Không</v>
      </c>
      <c r="S954" s="22"/>
      <c r="T954" s="22"/>
      <c r="U954" s="17"/>
      <c r="V954" s="17"/>
    </row>
    <row r="955" spans="1:22" s="19" customFormat="1" ht="13.5">
      <c r="A955" s="17">
        <v>949</v>
      </c>
      <c r="B955" s="111"/>
      <c r="C955" s="112"/>
      <c r="D955" s="113"/>
      <c r="E955" s="114"/>
      <c r="F955" s="114"/>
      <c r="G955" s="115"/>
      <c r="H955" s="21"/>
      <c r="I955" s="21"/>
      <c r="J955" s="21"/>
      <c r="K955" s="21"/>
      <c r="L955" s="21"/>
      <c r="M955" s="21"/>
      <c r="N955" s="21"/>
      <c r="O955" s="21"/>
      <c r="P955" s="18"/>
      <c r="Q955" s="69">
        <f t="shared" si="31"/>
        <v>0</v>
      </c>
      <c r="R955" s="22" t="str">
        <f t="shared" si="30"/>
        <v>Không</v>
      </c>
      <c r="S955" s="22"/>
      <c r="T955" s="22"/>
      <c r="U955" s="17"/>
      <c r="V955" s="17"/>
    </row>
    <row r="956" spans="1:22" s="19" customFormat="1" ht="13.5">
      <c r="A956" s="17">
        <v>950</v>
      </c>
      <c r="B956" s="111"/>
      <c r="C956" s="112"/>
      <c r="D956" s="113"/>
      <c r="E956" s="114"/>
      <c r="F956" s="114"/>
      <c r="G956" s="115"/>
      <c r="H956" s="21"/>
      <c r="I956" s="21"/>
      <c r="J956" s="21"/>
      <c r="K956" s="21"/>
      <c r="L956" s="21"/>
      <c r="M956" s="21"/>
      <c r="N956" s="21"/>
      <c r="O956" s="21"/>
      <c r="P956" s="18"/>
      <c r="Q956" s="69">
        <f t="shared" si="31"/>
        <v>0</v>
      </c>
      <c r="R956" s="22" t="str">
        <f t="shared" si="30"/>
        <v>Không</v>
      </c>
      <c r="S956" s="22"/>
      <c r="T956" s="22"/>
      <c r="U956" s="17"/>
      <c r="V956" s="17"/>
    </row>
    <row r="957" spans="1:22" s="19" customFormat="1" ht="13.5">
      <c r="A957" s="17">
        <v>951</v>
      </c>
      <c r="B957" s="111"/>
      <c r="C957" s="112"/>
      <c r="D957" s="113"/>
      <c r="E957" s="114"/>
      <c r="F957" s="114"/>
      <c r="G957" s="115"/>
      <c r="H957" s="21"/>
      <c r="I957" s="21"/>
      <c r="J957" s="21"/>
      <c r="K957" s="21"/>
      <c r="L957" s="21"/>
      <c r="M957" s="21"/>
      <c r="N957" s="21"/>
      <c r="O957" s="21"/>
      <c r="P957" s="18"/>
      <c r="Q957" s="69">
        <f t="shared" si="31"/>
        <v>0</v>
      </c>
      <c r="R957" s="22" t="str">
        <f t="shared" si="30"/>
        <v>Không</v>
      </c>
      <c r="S957" s="22"/>
      <c r="T957" s="22"/>
      <c r="U957" s="17"/>
      <c r="V957" s="17"/>
    </row>
    <row r="958" spans="1:22" s="19" customFormat="1" ht="13.5">
      <c r="A958" s="17">
        <v>952</v>
      </c>
      <c r="B958" s="111"/>
      <c r="C958" s="112"/>
      <c r="D958" s="113"/>
      <c r="E958" s="114"/>
      <c r="F958" s="114"/>
      <c r="G958" s="115"/>
      <c r="H958" s="21"/>
      <c r="I958" s="21"/>
      <c r="J958" s="21"/>
      <c r="K958" s="21"/>
      <c r="L958" s="21"/>
      <c r="M958" s="21"/>
      <c r="N958" s="21"/>
      <c r="O958" s="21"/>
      <c r="P958" s="18"/>
      <c r="Q958" s="69">
        <f t="shared" si="31"/>
        <v>0</v>
      </c>
      <c r="R958" s="22" t="str">
        <f t="shared" si="30"/>
        <v>Không</v>
      </c>
      <c r="S958" s="22"/>
      <c r="T958" s="22"/>
      <c r="U958" s="17"/>
      <c r="V958" s="17"/>
    </row>
    <row r="959" spans="1:22" s="19" customFormat="1" ht="13.5">
      <c r="A959" s="17">
        <v>953</v>
      </c>
      <c r="B959" s="111"/>
      <c r="C959" s="112"/>
      <c r="D959" s="113"/>
      <c r="E959" s="114"/>
      <c r="F959" s="114"/>
      <c r="G959" s="115"/>
      <c r="H959" s="21"/>
      <c r="I959" s="21"/>
      <c r="J959" s="21"/>
      <c r="K959" s="21"/>
      <c r="L959" s="21"/>
      <c r="M959" s="21"/>
      <c r="N959" s="21"/>
      <c r="O959" s="21"/>
      <c r="P959" s="18"/>
      <c r="Q959" s="69">
        <f t="shared" si="31"/>
        <v>0</v>
      </c>
      <c r="R959" s="22" t="str">
        <f t="shared" si="30"/>
        <v>Không</v>
      </c>
      <c r="S959" s="22"/>
      <c r="T959" s="22"/>
      <c r="U959" s="17"/>
      <c r="V959" s="17"/>
    </row>
    <row r="960" spans="1:22" s="19" customFormat="1" ht="13.5">
      <c r="A960" s="17">
        <v>954</v>
      </c>
      <c r="B960" s="111"/>
      <c r="C960" s="112"/>
      <c r="D960" s="113"/>
      <c r="E960" s="114"/>
      <c r="F960" s="114"/>
      <c r="G960" s="115"/>
      <c r="H960" s="21"/>
      <c r="I960" s="21"/>
      <c r="J960" s="21"/>
      <c r="K960" s="21"/>
      <c r="L960" s="21"/>
      <c r="M960" s="21"/>
      <c r="N960" s="21"/>
      <c r="O960" s="21"/>
      <c r="P960" s="18"/>
      <c r="Q960" s="69">
        <f t="shared" si="31"/>
        <v>0</v>
      </c>
      <c r="R960" s="22" t="str">
        <f t="shared" si="30"/>
        <v>Không</v>
      </c>
      <c r="S960" s="22"/>
      <c r="T960" s="22"/>
      <c r="U960" s="17"/>
      <c r="V960" s="17"/>
    </row>
    <row r="961" spans="1:22" s="19" customFormat="1" ht="13.5">
      <c r="A961" s="17">
        <v>955</v>
      </c>
      <c r="B961" s="111"/>
      <c r="C961" s="112"/>
      <c r="D961" s="113"/>
      <c r="E961" s="114"/>
      <c r="F961" s="114"/>
      <c r="G961" s="115"/>
      <c r="H961" s="21"/>
      <c r="I961" s="21"/>
      <c r="J961" s="21"/>
      <c r="K961" s="21"/>
      <c r="L961" s="21"/>
      <c r="M961" s="21"/>
      <c r="N961" s="21"/>
      <c r="O961" s="21"/>
      <c r="P961" s="18"/>
      <c r="Q961" s="69">
        <f t="shared" si="31"/>
        <v>0</v>
      </c>
      <c r="R961" s="22" t="str">
        <f t="shared" si="30"/>
        <v>Không</v>
      </c>
      <c r="S961" s="22"/>
      <c r="T961" s="22"/>
      <c r="U961" s="17"/>
      <c r="V961" s="17"/>
    </row>
    <row r="962" spans="1:22" s="19" customFormat="1" ht="13.5">
      <c r="A962" s="17">
        <v>956</v>
      </c>
      <c r="B962" s="111"/>
      <c r="C962" s="112"/>
      <c r="D962" s="113"/>
      <c r="E962" s="114"/>
      <c r="F962" s="114"/>
      <c r="G962" s="115"/>
      <c r="H962" s="21"/>
      <c r="I962" s="21"/>
      <c r="J962" s="21"/>
      <c r="K962" s="21"/>
      <c r="L962" s="21"/>
      <c r="M962" s="21"/>
      <c r="N962" s="21"/>
      <c r="O962" s="21"/>
      <c r="P962" s="18"/>
      <c r="Q962" s="69">
        <f t="shared" si="31"/>
        <v>0</v>
      </c>
      <c r="R962" s="22" t="str">
        <f t="shared" si="30"/>
        <v>Không</v>
      </c>
      <c r="S962" s="22"/>
      <c r="T962" s="22"/>
      <c r="U962" s="17"/>
      <c r="V962" s="17"/>
    </row>
    <row r="963" spans="1:22" s="19" customFormat="1" ht="13.5">
      <c r="A963" s="17">
        <v>957</v>
      </c>
      <c r="B963" s="111"/>
      <c r="C963" s="112"/>
      <c r="D963" s="113"/>
      <c r="E963" s="114"/>
      <c r="F963" s="114"/>
      <c r="G963" s="115"/>
      <c r="H963" s="21"/>
      <c r="I963" s="21"/>
      <c r="J963" s="21"/>
      <c r="K963" s="21"/>
      <c r="L963" s="21"/>
      <c r="M963" s="21"/>
      <c r="N963" s="21"/>
      <c r="O963" s="21"/>
      <c r="P963" s="18"/>
      <c r="Q963" s="69">
        <f t="shared" si="31"/>
        <v>0</v>
      </c>
      <c r="R963" s="22" t="str">
        <f t="shared" si="30"/>
        <v>Không</v>
      </c>
      <c r="S963" s="22"/>
      <c r="T963" s="22"/>
      <c r="U963" s="17"/>
      <c r="V963" s="17"/>
    </row>
    <row r="964" spans="1:22" s="19" customFormat="1" ht="13.5">
      <c r="A964" s="17">
        <v>958</v>
      </c>
      <c r="B964" s="111"/>
      <c r="C964" s="112"/>
      <c r="D964" s="113"/>
      <c r="E964" s="114"/>
      <c r="F964" s="114"/>
      <c r="G964" s="115"/>
      <c r="H964" s="21"/>
      <c r="I964" s="21"/>
      <c r="J964" s="21"/>
      <c r="K964" s="21"/>
      <c r="L964" s="21"/>
      <c r="M964" s="21"/>
      <c r="N964" s="21"/>
      <c r="O964" s="21"/>
      <c r="P964" s="18"/>
      <c r="Q964" s="69">
        <f t="shared" si="31"/>
        <v>0</v>
      </c>
      <c r="R964" s="22" t="str">
        <f t="shared" si="30"/>
        <v>Không</v>
      </c>
      <c r="S964" s="22"/>
      <c r="T964" s="22"/>
      <c r="U964" s="17"/>
      <c r="V964" s="17"/>
    </row>
    <row r="965" spans="1:22" s="19" customFormat="1" ht="13.5">
      <c r="A965" s="17">
        <v>959</v>
      </c>
      <c r="B965" s="111"/>
      <c r="C965" s="112"/>
      <c r="D965" s="113"/>
      <c r="E965" s="114"/>
      <c r="F965" s="114"/>
      <c r="G965" s="115"/>
      <c r="H965" s="21"/>
      <c r="I965" s="21"/>
      <c r="J965" s="21"/>
      <c r="K965" s="21"/>
      <c r="L965" s="21"/>
      <c r="M965" s="21"/>
      <c r="N965" s="21"/>
      <c r="O965" s="21"/>
      <c r="P965" s="18"/>
      <c r="Q965" s="69">
        <f t="shared" si="31"/>
        <v>0</v>
      </c>
      <c r="R965" s="22" t="str">
        <f t="shared" si="30"/>
        <v>Không</v>
      </c>
      <c r="S965" s="22"/>
      <c r="T965" s="22"/>
      <c r="U965" s="17"/>
      <c r="V965" s="17"/>
    </row>
    <row r="966" spans="1:22" s="19" customFormat="1" ht="13.5">
      <c r="A966" s="17">
        <v>960</v>
      </c>
      <c r="B966" s="111"/>
      <c r="C966" s="112"/>
      <c r="D966" s="113"/>
      <c r="E966" s="114"/>
      <c r="F966" s="114"/>
      <c r="G966" s="115"/>
      <c r="H966" s="21"/>
      <c r="I966" s="21"/>
      <c r="J966" s="21"/>
      <c r="K966" s="21"/>
      <c r="L966" s="21"/>
      <c r="M966" s="21"/>
      <c r="N966" s="21"/>
      <c r="O966" s="21"/>
      <c r="P966" s="18"/>
      <c r="Q966" s="69">
        <f t="shared" si="31"/>
        <v>0</v>
      </c>
      <c r="R966" s="22" t="str">
        <f t="shared" si="30"/>
        <v>Không</v>
      </c>
      <c r="S966" s="22"/>
      <c r="T966" s="22"/>
      <c r="U966" s="17"/>
      <c r="V966" s="17"/>
    </row>
    <row r="967" spans="1:22" s="19" customFormat="1" ht="13.5">
      <c r="A967" s="17">
        <v>961</v>
      </c>
      <c r="B967" s="111"/>
      <c r="C967" s="112"/>
      <c r="D967" s="113"/>
      <c r="E967" s="114"/>
      <c r="F967" s="114"/>
      <c r="G967" s="115"/>
      <c r="H967" s="21"/>
      <c r="I967" s="21"/>
      <c r="J967" s="21"/>
      <c r="K967" s="21"/>
      <c r="L967" s="21"/>
      <c r="M967" s="21"/>
      <c r="N967" s="21"/>
      <c r="O967" s="21"/>
      <c r="P967" s="18"/>
      <c r="Q967" s="69">
        <f t="shared" si="31"/>
        <v>0</v>
      </c>
      <c r="R967" s="22" t="str">
        <f t="shared" ref="R967:R1030" si="32">VLOOKUP(Q967,$U:$V,2,0)</f>
        <v>Không</v>
      </c>
      <c r="S967" s="22"/>
      <c r="T967" s="22"/>
      <c r="U967" s="17"/>
      <c r="V967" s="17"/>
    </row>
    <row r="968" spans="1:22" s="19" customFormat="1" ht="13.5">
      <c r="A968" s="17">
        <v>962</v>
      </c>
      <c r="B968" s="111"/>
      <c r="C968" s="112"/>
      <c r="D968" s="113"/>
      <c r="E968" s="114"/>
      <c r="F968" s="114"/>
      <c r="G968" s="115"/>
      <c r="H968" s="21"/>
      <c r="I968" s="21"/>
      <c r="J968" s="21"/>
      <c r="K968" s="21"/>
      <c r="L968" s="21"/>
      <c r="M968" s="21"/>
      <c r="N968" s="21"/>
      <c r="O968" s="21"/>
      <c r="P968" s="18"/>
      <c r="Q968" s="69">
        <f t="shared" ref="Q968:Q1031" si="33">IF(OR(ISNUMBER(P968)=FALSE,$Q$6&lt;&gt;100%,P968&lt;1),0,ROUND(SUMPRODUCT($H$6:$P$6,H968:P968),1))</f>
        <v>0</v>
      </c>
      <c r="R968" s="22" t="str">
        <f t="shared" si="32"/>
        <v>Không</v>
      </c>
      <c r="S968" s="22"/>
      <c r="T968" s="22"/>
      <c r="U968" s="17"/>
      <c r="V968" s="17"/>
    </row>
    <row r="969" spans="1:22" s="19" customFormat="1" ht="13.5">
      <c r="A969" s="17">
        <v>963</v>
      </c>
      <c r="B969" s="111"/>
      <c r="C969" s="112"/>
      <c r="D969" s="113"/>
      <c r="E969" s="114"/>
      <c r="F969" s="114"/>
      <c r="G969" s="115"/>
      <c r="H969" s="21"/>
      <c r="I969" s="21"/>
      <c r="J969" s="21"/>
      <c r="K969" s="21"/>
      <c r="L969" s="21"/>
      <c r="M969" s="21"/>
      <c r="N969" s="21"/>
      <c r="O969" s="21"/>
      <c r="P969" s="18"/>
      <c r="Q969" s="69">
        <f t="shared" si="33"/>
        <v>0</v>
      </c>
      <c r="R969" s="22" t="str">
        <f t="shared" si="32"/>
        <v>Không</v>
      </c>
      <c r="S969" s="22"/>
      <c r="T969" s="22"/>
      <c r="U969" s="17"/>
      <c r="V969" s="17"/>
    </row>
    <row r="970" spans="1:22" s="19" customFormat="1" ht="13.5">
      <c r="A970" s="17">
        <v>964</v>
      </c>
      <c r="B970" s="111"/>
      <c r="C970" s="112"/>
      <c r="D970" s="113"/>
      <c r="E970" s="114"/>
      <c r="F970" s="114"/>
      <c r="G970" s="115"/>
      <c r="H970" s="21"/>
      <c r="I970" s="21"/>
      <c r="J970" s="21"/>
      <c r="K970" s="21"/>
      <c r="L970" s="21"/>
      <c r="M970" s="21"/>
      <c r="N970" s="21"/>
      <c r="O970" s="21"/>
      <c r="P970" s="18"/>
      <c r="Q970" s="69">
        <f t="shared" si="33"/>
        <v>0</v>
      </c>
      <c r="R970" s="22" t="str">
        <f t="shared" si="32"/>
        <v>Không</v>
      </c>
      <c r="S970" s="22"/>
      <c r="T970" s="22"/>
      <c r="U970" s="17"/>
      <c r="V970" s="17"/>
    </row>
    <row r="971" spans="1:22" s="19" customFormat="1" ht="13.5">
      <c r="A971" s="17">
        <v>965</v>
      </c>
      <c r="B971" s="111"/>
      <c r="C971" s="112"/>
      <c r="D971" s="113"/>
      <c r="E971" s="114"/>
      <c r="F971" s="114"/>
      <c r="G971" s="115"/>
      <c r="H971" s="21"/>
      <c r="I971" s="21"/>
      <c r="J971" s="21"/>
      <c r="K971" s="21"/>
      <c r="L971" s="21"/>
      <c r="M971" s="21"/>
      <c r="N971" s="21"/>
      <c r="O971" s="21"/>
      <c r="P971" s="18"/>
      <c r="Q971" s="69">
        <f t="shared" si="33"/>
        <v>0</v>
      </c>
      <c r="R971" s="22" t="str">
        <f t="shared" si="32"/>
        <v>Không</v>
      </c>
      <c r="S971" s="22"/>
      <c r="T971" s="22"/>
      <c r="U971" s="17"/>
      <c r="V971" s="17"/>
    </row>
    <row r="972" spans="1:22" s="19" customFormat="1" ht="13.5">
      <c r="A972" s="17">
        <v>966</v>
      </c>
      <c r="B972" s="111"/>
      <c r="C972" s="112"/>
      <c r="D972" s="113"/>
      <c r="E972" s="114"/>
      <c r="F972" s="114"/>
      <c r="G972" s="115"/>
      <c r="H972" s="21"/>
      <c r="I972" s="21"/>
      <c r="J972" s="21"/>
      <c r="K972" s="21"/>
      <c r="L972" s="21"/>
      <c r="M972" s="21"/>
      <c r="N972" s="21"/>
      <c r="O972" s="21"/>
      <c r="P972" s="18"/>
      <c r="Q972" s="69">
        <f t="shared" si="33"/>
        <v>0</v>
      </c>
      <c r="R972" s="22" t="str">
        <f t="shared" si="32"/>
        <v>Không</v>
      </c>
      <c r="S972" s="22"/>
      <c r="T972" s="22"/>
      <c r="U972" s="17"/>
      <c r="V972" s="17"/>
    </row>
    <row r="973" spans="1:22" s="19" customFormat="1" ht="13.5">
      <c r="A973" s="17">
        <v>967</v>
      </c>
      <c r="B973" s="111"/>
      <c r="C973" s="112"/>
      <c r="D973" s="113"/>
      <c r="E973" s="114"/>
      <c r="F973" s="114"/>
      <c r="G973" s="115"/>
      <c r="H973" s="21"/>
      <c r="I973" s="21"/>
      <c r="J973" s="21"/>
      <c r="K973" s="21"/>
      <c r="L973" s="21"/>
      <c r="M973" s="21"/>
      <c r="N973" s="21"/>
      <c r="O973" s="21"/>
      <c r="P973" s="18"/>
      <c r="Q973" s="69">
        <f t="shared" si="33"/>
        <v>0</v>
      </c>
      <c r="R973" s="22" t="str">
        <f t="shared" si="32"/>
        <v>Không</v>
      </c>
      <c r="S973" s="22"/>
      <c r="T973" s="22"/>
      <c r="U973" s="17"/>
      <c r="V973" s="17"/>
    </row>
    <row r="974" spans="1:22" s="19" customFormat="1" ht="13.5">
      <c r="A974" s="17">
        <v>968</v>
      </c>
      <c r="B974" s="111"/>
      <c r="C974" s="112"/>
      <c r="D974" s="113"/>
      <c r="E974" s="114"/>
      <c r="F974" s="114"/>
      <c r="G974" s="115"/>
      <c r="H974" s="21"/>
      <c r="I974" s="21"/>
      <c r="J974" s="21"/>
      <c r="K974" s="21"/>
      <c r="L974" s="21"/>
      <c r="M974" s="21"/>
      <c r="N974" s="21"/>
      <c r="O974" s="21"/>
      <c r="P974" s="18"/>
      <c r="Q974" s="69">
        <f t="shared" si="33"/>
        <v>0</v>
      </c>
      <c r="R974" s="22" t="str">
        <f t="shared" si="32"/>
        <v>Không</v>
      </c>
      <c r="S974" s="22"/>
      <c r="T974" s="22"/>
      <c r="U974" s="17"/>
      <c r="V974" s="17"/>
    </row>
    <row r="975" spans="1:22" s="19" customFormat="1" ht="13.5">
      <c r="A975" s="17">
        <v>969</v>
      </c>
      <c r="B975" s="111"/>
      <c r="C975" s="112"/>
      <c r="D975" s="113"/>
      <c r="E975" s="114"/>
      <c r="F975" s="114"/>
      <c r="G975" s="115"/>
      <c r="H975" s="21"/>
      <c r="I975" s="21"/>
      <c r="J975" s="21"/>
      <c r="K975" s="21"/>
      <c r="L975" s="21"/>
      <c r="M975" s="21"/>
      <c r="N975" s="21"/>
      <c r="O975" s="21"/>
      <c r="P975" s="18"/>
      <c r="Q975" s="69">
        <f t="shared" si="33"/>
        <v>0</v>
      </c>
      <c r="R975" s="22" t="str">
        <f t="shared" si="32"/>
        <v>Không</v>
      </c>
      <c r="S975" s="22"/>
      <c r="T975" s="22"/>
      <c r="U975" s="17"/>
      <c r="V975" s="17"/>
    </row>
    <row r="976" spans="1:22" s="19" customFormat="1" ht="13.5">
      <c r="A976" s="17">
        <v>970</v>
      </c>
      <c r="B976" s="111"/>
      <c r="C976" s="112"/>
      <c r="D976" s="113"/>
      <c r="E976" s="114"/>
      <c r="F976" s="114"/>
      <c r="G976" s="115"/>
      <c r="H976" s="21"/>
      <c r="I976" s="21"/>
      <c r="J976" s="21"/>
      <c r="K976" s="21"/>
      <c r="L976" s="21"/>
      <c r="M976" s="21"/>
      <c r="N976" s="21"/>
      <c r="O976" s="21"/>
      <c r="P976" s="18"/>
      <c r="Q976" s="69">
        <f t="shared" si="33"/>
        <v>0</v>
      </c>
      <c r="R976" s="22" t="str">
        <f t="shared" si="32"/>
        <v>Không</v>
      </c>
      <c r="S976" s="22"/>
      <c r="T976" s="22"/>
      <c r="U976" s="17"/>
      <c r="V976" s="17"/>
    </row>
    <row r="977" spans="1:22" s="19" customFormat="1" ht="13.5">
      <c r="A977" s="17">
        <v>971</v>
      </c>
      <c r="B977" s="111"/>
      <c r="C977" s="112"/>
      <c r="D977" s="113"/>
      <c r="E977" s="114"/>
      <c r="F977" s="114"/>
      <c r="G977" s="115"/>
      <c r="H977" s="21"/>
      <c r="I977" s="21"/>
      <c r="J977" s="21"/>
      <c r="K977" s="21"/>
      <c r="L977" s="21"/>
      <c r="M977" s="21"/>
      <c r="N977" s="21"/>
      <c r="O977" s="21"/>
      <c r="P977" s="18"/>
      <c r="Q977" s="69">
        <f t="shared" si="33"/>
        <v>0</v>
      </c>
      <c r="R977" s="22" t="str">
        <f t="shared" si="32"/>
        <v>Không</v>
      </c>
      <c r="S977" s="22"/>
      <c r="T977" s="22"/>
      <c r="U977" s="17"/>
      <c r="V977" s="17"/>
    </row>
    <row r="978" spans="1:22" s="19" customFormat="1" ht="13.5">
      <c r="A978" s="17">
        <v>972</v>
      </c>
      <c r="B978" s="111"/>
      <c r="C978" s="112"/>
      <c r="D978" s="113"/>
      <c r="E978" s="114"/>
      <c r="F978" s="114"/>
      <c r="G978" s="115"/>
      <c r="H978" s="21"/>
      <c r="I978" s="21"/>
      <c r="J978" s="21"/>
      <c r="K978" s="21"/>
      <c r="L978" s="21"/>
      <c r="M978" s="21"/>
      <c r="N978" s="21"/>
      <c r="O978" s="21"/>
      <c r="P978" s="18"/>
      <c r="Q978" s="69">
        <f t="shared" si="33"/>
        <v>0</v>
      </c>
      <c r="R978" s="22" t="str">
        <f t="shared" si="32"/>
        <v>Không</v>
      </c>
      <c r="S978" s="22"/>
      <c r="T978" s="22"/>
      <c r="U978" s="17"/>
      <c r="V978" s="17"/>
    </row>
    <row r="979" spans="1:22" s="19" customFormat="1" ht="13.5">
      <c r="A979" s="17">
        <v>973</v>
      </c>
      <c r="B979" s="111"/>
      <c r="C979" s="112"/>
      <c r="D979" s="113"/>
      <c r="E979" s="114"/>
      <c r="F979" s="114"/>
      <c r="G979" s="115"/>
      <c r="H979" s="21"/>
      <c r="I979" s="21"/>
      <c r="J979" s="21"/>
      <c r="K979" s="21"/>
      <c r="L979" s="21"/>
      <c r="M979" s="21"/>
      <c r="N979" s="21"/>
      <c r="O979" s="21"/>
      <c r="P979" s="18"/>
      <c r="Q979" s="69">
        <f t="shared" si="33"/>
        <v>0</v>
      </c>
      <c r="R979" s="22" t="str">
        <f t="shared" si="32"/>
        <v>Không</v>
      </c>
      <c r="S979" s="22"/>
      <c r="T979" s="22"/>
      <c r="U979" s="17"/>
      <c r="V979" s="17"/>
    </row>
    <row r="980" spans="1:22" s="19" customFormat="1" ht="13.5">
      <c r="A980" s="17">
        <v>974</v>
      </c>
      <c r="B980" s="111"/>
      <c r="C980" s="112"/>
      <c r="D980" s="113"/>
      <c r="E980" s="114"/>
      <c r="F980" s="114"/>
      <c r="G980" s="115"/>
      <c r="H980" s="21"/>
      <c r="I980" s="21"/>
      <c r="J980" s="21"/>
      <c r="K980" s="21"/>
      <c r="L980" s="21"/>
      <c r="M980" s="21"/>
      <c r="N980" s="21"/>
      <c r="O980" s="21"/>
      <c r="P980" s="18"/>
      <c r="Q980" s="69">
        <f t="shared" si="33"/>
        <v>0</v>
      </c>
      <c r="R980" s="22" t="str">
        <f t="shared" si="32"/>
        <v>Không</v>
      </c>
      <c r="S980" s="22"/>
      <c r="T980" s="22"/>
      <c r="U980" s="17"/>
      <c r="V980" s="17"/>
    </row>
    <row r="981" spans="1:22" s="19" customFormat="1" ht="13.5">
      <c r="A981" s="17">
        <v>975</v>
      </c>
      <c r="B981" s="111"/>
      <c r="C981" s="112"/>
      <c r="D981" s="113"/>
      <c r="E981" s="114"/>
      <c r="F981" s="114"/>
      <c r="G981" s="115"/>
      <c r="H981" s="21"/>
      <c r="I981" s="21"/>
      <c r="J981" s="21"/>
      <c r="K981" s="21"/>
      <c r="L981" s="21"/>
      <c r="M981" s="21"/>
      <c r="N981" s="21"/>
      <c r="O981" s="21"/>
      <c r="P981" s="18"/>
      <c r="Q981" s="69">
        <f t="shared" si="33"/>
        <v>0</v>
      </c>
      <c r="R981" s="22" t="str">
        <f t="shared" si="32"/>
        <v>Không</v>
      </c>
      <c r="S981" s="22"/>
      <c r="T981" s="22"/>
      <c r="U981" s="17"/>
      <c r="V981" s="17"/>
    </row>
    <row r="982" spans="1:22" s="19" customFormat="1" ht="13.5">
      <c r="A982" s="17">
        <v>976</v>
      </c>
      <c r="B982" s="111"/>
      <c r="C982" s="112"/>
      <c r="D982" s="113"/>
      <c r="E982" s="114"/>
      <c r="F982" s="114"/>
      <c r="G982" s="115"/>
      <c r="H982" s="21"/>
      <c r="I982" s="21"/>
      <c r="J982" s="21"/>
      <c r="K982" s="21"/>
      <c r="L982" s="21"/>
      <c r="M982" s="21"/>
      <c r="N982" s="21"/>
      <c r="O982" s="21"/>
      <c r="P982" s="18"/>
      <c r="Q982" s="69">
        <f t="shared" si="33"/>
        <v>0</v>
      </c>
      <c r="R982" s="22" t="str">
        <f t="shared" si="32"/>
        <v>Không</v>
      </c>
      <c r="S982" s="22"/>
      <c r="T982" s="22"/>
      <c r="U982" s="17"/>
      <c r="V982" s="17"/>
    </row>
    <row r="983" spans="1:22" s="19" customFormat="1" ht="13.5">
      <c r="A983" s="17">
        <v>977</v>
      </c>
      <c r="B983" s="111"/>
      <c r="C983" s="112"/>
      <c r="D983" s="113"/>
      <c r="E983" s="114"/>
      <c r="F983" s="114"/>
      <c r="G983" s="115"/>
      <c r="H983" s="21"/>
      <c r="I983" s="21"/>
      <c r="J983" s="21"/>
      <c r="K983" s="21"/>
      <c r="L983" s="21"/>
      <c r="M983" s="21"/>
      <c r="N983" s="21"/>
      <c r="O983" s="21"/>
      <c r="P983" s="18"/>
      <c r="Q983" s="69">
        <f t="shared" si="33"/>
        <v>0</v>
      </c>
      <c r="R983" s="22" t="str">
        <f t="shared" si="32"/>
        <v>Không</v>
      </c>
      <c r="S983" s="22"/>
      <c r="T983" s="22"/>
      <c r="U983" s="17"/>
      <c r="V983" s="17"/>
    </row>
    <row r="984" spans="1:22" s="19" customFormat="1" ht="13.5">
      <c r="A984" s="17">
        <v>978</v>
      </c>
      <c r="B984" s="111"/>
      <c r="C984" s="112"/>
      <c r="D984" s="113"/>
      <c r="E984" s="114"/>
      <c r="F984" s="114"/>
      <c r="G984" s="115"/>
      <c r="H984" s="21"/>
      <c r="I984" s="21"/>
      <c r="J984" s="21"/>
      <c r="K984" s="21"/>
      <c r="L984" s="21"/>
      <c r="M984" s="21"/>
      <c r="N984" s="21"/>
      <c r="O984" s="21"/>
      <c r="P984" s="18"/>
      <c r="Q984" s="69">
        <f t="shared" si="33"/>
        <v>0</v>
      </c>
      <c r="R984" s="22" t="str">
        <f t="shared" si="32"/>
        <v>Không</v>
      </c>
      <c r="S984" s="22"/>
      <c r="T984" s="22"/>
      <c r="U984" s="17"/>
      <c r="V984" s="17"/>
    </row>
    <row r="985" spans="1:22" s="19" customFormat="1" ht="13.5">
      <c r="A985" s="17">
        <v>979</v>
      </c>
      <c r="B985" s="111"/>
      <c r="C985" s="112"/>
      <c r="D985" s="113"/>
      <c r="E985" s="114"/>
      <c r="F985" s="114"/>
      <c r="G985" s="115"/>
      <c r="H985" s="21"/>
      <c r="I985" s="21"/>
      <c r="J985" s="21"/>
      <c r="K985" s="21"/>
      <c r="L985" s="21"/>
      <c r="M985" s="21"/>
      <c r="N985" s="21"/>
      <c r="O985" s="21"/>
      <c r="P985" s="18"/>
      <c r="Q985" s="69">
        <f t="shared" si="33"/>
        <v>0</v>
      </c>
      <c r="R985" s="22" t="str">
        <f t="shared" si="32"/>
        <v>Không</v>
      </c>
      <c r="S985" s="22"/>
      <c r="T985" s="22"/>
      <c r="U985" s="17"/>
      <c r="V985" s="17"/>
    </row>
    <row r="986" spans="1:22" s="19" customFormat="1" ht="13.5">
      <c r="A986" s="17">
        <v>980</v>
      </c>
      <c r="B986" s="111"/>
      <c r="C986" s="112"/>
      <c r="D986" s="113"/>
      <c r="E986" s="114"/>
      <c r="F986" s="114"/>
      <c r="G986" s="115"/>
      <c r="H986" s="21"/>
      <c r="I986" s="21"/>
      <c r="J986" s="21"/>
      <c r="K986" s="21"/>
      <c r="L986" s="21"/>
      <c r="M986" s="21"/>
      <c r="N986" s="21"/>
      <c r="O986" s="21"/>
      <c r="P986" s="18"/>
      <c r="Q986" s="69">
        <f t="shared" si="33"/>
        <v>0</v>
      </c>
      <c r="R986" s="22" t="str">
        <f t="shared" si="32"/>
        <v>Không</v>
      </c>
      <c r="S986" s="22"/>
      <c r="T986" s="22"/>
      <c r="U986" s="17"/>
      <c r="V986" s="17"/>
    </row>
    <row r="987" spans="1:22" s="19" customFormat="1" ht="13.5">
      <c r="A987" s="17">
        <v>981</v>
      </c>
      <c r="B987" s="111"/>
      <c r="C987" s="112"/>
      <c r="D987" s="113"/>
      <c r="E987" s="114"/>
      <c r="F987" s="114"/>
      <c r="G987" s="115"/>
      <c r="H987" s="21"/>
      <c r="I987" s="21"/>
      <c r="J987" s="21"/>
      <c r="K987" s="21"/>
      <c r="L987" s="21"/>
      <c r="M987" s="21"/>
      <c r="N987" s="21"/>
      <c r="O987" s="21"/>
      <c r="P987" s="18"/>
      <c r="Q987" s="69">
        <f t="shared" si="33"/>
        <v>0</v>
      </c>
      <c r="R987" s="22" t="str">
        <f t="shared" si="32"/>
        <v>Không</v>
      </c>
      <c r="S987" s="22"/>
      <c r="T987" s="22"/>
      <c r="U987" s="17"/>
      <c r="V987" s="17"/>
    </row>
    <row r="988" spans="1:22" s="19" customFormat="1" ht="13.5">
      <c r="A988" s="17">
        <v>982</v>
      </c>
      <c r="B988" s="111"/>
      <c r="C988" s="112"/>
      <c r="D988" s="113"/>
      <c r="E988" s="114"/>
      <c r="F988" s="114"/>
      <c r="G988" s="115"/>
      <c r="H988" s="21"/>
      <c r="I988" s="21"/>
      <c r="J988" s="21"/>
      <c r="K988" s="21"/>
      <c r="L988" s="21"/>
      <c r="M988" s="21"/>
      <c r="N988" s="21"/>
      <c r="O988" s="21"/>
      <c r="P988" s="18"/>
      <c r="Q988" s="69">
        <f t="shared" si="33"/>
        <v>0</v>
      </c>
      <c r="R988" s="22" t="str">
        <f t="shared" si="32"/>
        <v>Không</v>
      </c>
      <c r="S988" s="22"/>
      <c r="T988" s="22"/>
      <c r="U988" s="17"/>
      <c r="V988" s="17"/>
    </row>
    <row r="989" spans="1:22" s="19" customFormat="1" ht="13.5">
      <c r="A989" s="17">
        <v>983</v>
      </c>
      <c r="B989" s="111"/>
      <c r="C989" s="112"/>
      <c r="D989" s="113"/>
      <c r="E989" s="114"/>
      <c r="F989" s="114"/>
      <c r="G989" s="115"/>
      <c r="H989" s="21"/>
      <c r="I989" s="21"/>
      <c r="J989" s="21"/>
      <c r="K989" s="21"/>
      <c r="L989" s="21"/>
      <c r="M989" s="21"/>
      <c r="N989" s="21"/>
      <c r="O989" s="21"/>
      <c r="P989" s="18"/>
      <c r="Q989" s="69">
        <f t="shared" si="33"/>
        <v>0</v>
      </c>
      <c r="R989" s="22" t="str">
        <f t="shared" si="32"/>
        <v>Không</v>
      </c>
      <c r="S989" s="22"/>
      <c r="T989" s="22"/>
      <c r="U989" s="17"/>
      <c r="V989" s="17"/>
    </row>
    <row r="990" spans="1:22" s="19" customFormat="1" ht="13.5">
      <c r="A990" s="17">
        <v>984</v>
      </c>
      <c r="B990" s="111"/>
      <c r="C990" s="112"/>
      <c r="D990" s="113"/>
      <c r="E990" s="114"/>
      <c r="F990" s="114"/>
      <c r="G990" s="115"/>
      <c r="H990" s="21"/>
      <c r="I990" s="21"/>
      <c r="J990" s="21"/>
      <c r="K990" s="21"/>
      <c r="L990" s="21"/>
      <c r="M990" s="21"/>
      <c r="N990" s="21"/>
      <c r="O990" s="21"/>
      <c r="P990" s="18"/>
      <c r="Q990" s="69">
        <f t="shared" si="33"/>
        <v>0</v>
      </c>
      <c r="R990" s="22" t="str">
        <f t="shared" si="32"/>
        <v>Không</v>
      </c>
      <c r="S990" s="22"/>
      <c r="T990" s="22"/>
      <c r="U990" s="17"/>
      <c r="V990" s="17"/>
    </row>
    <row r="991" spans="1:22" s="19" customFormat="1" ht="13.5">
      <c r="A991" s="17">
        <v>985</v>
      </c>
      <c r="B991" s="111"/>
      <c r="C991" s="112"/>
      <c r="D991" s="113"/>
      <c r="E991" s="114"/>
      <c r="F991" s="114"/>
      <c r="G991" s="115"/>
      <c r="H991" s="21"/>
      <c r="I991" s="21"/>
      <c r="J991" s="21"/>
      <c r="K991" s="21"/>
      <c r="L991" s="21"/>
      <c r="M991" s="21"/>
      <c r="N991" s="21"/>
      <c r="O991" s="21"/>
      <c r="P991" s="18"/>
      <c r="Q991" s="69">
        <f t="shared" si="33"/>
        <v>0</v>
      </c>
      <c r="R991" s="22" t="str">
        <f t="shared" si="32"/>
        <v>Không</v>
      </c>
      <c r="S991" s="22"/>
      <c r="T991" s="22"/>
      <c r="U991" s="17"/>
      <c r="V991" s="17"/>
    </row>
    <row r="992" spans="1:22" s="19" customFormat="1" ht="13.5">
      <c r="A992" s="17">
        <v>986</v>
      </c>
      <c r="B992" s="111"/>
      <c r="C992" s="112"/>
      <c r="D992" s="113"/>
      <c r="E992" s="114"/>
      <c r="F992" s="114"/>
      <c r="G992" s="115"/>
      <c r="H992" s="21"/>
      <c r="I992" s="21"/>
      <c r="J992" s="21"/>
      <c r="K992" s="21"/>
      <c r="L992" s="21"/>
      <c r="M992" s="21"/>
      <c r="N992" s="21"/>
      <c r="O992" s="21"/>
      <c r="P992" s="18"/>
      <c r="Q992" s="69">
        <f t="shared" si="33"/>
        <v>0</v>
      </c>
      <c r="R992" s="22" t="str">
        <f t="shared" si="32"/>
        <v>Không</v>
      </c>
      <c r="S992" s="22"/>
      <c r="T992" s="22"/>
      <c r="U992" s="17"/>
      <c r="V992" s="17"/>
    </row>
    <row r="993" spans="1:22" s="19" customFormat="1" ht="13.5">
      <c r="A993" s="17">
        <v>987</v>
      </c>
      <c r="B993" s="111"/>
      <c r="C993" s="112"/>
      <c r="D993" s="113"/>
      <c r="E993" s="114"/>
      <c r="F993" s="114"/>
      <c r="G993" s="115"/>
      <c r="H993" s="21"/>
      <c r="I993" s="21"/>
      <c r="J993" s="21"/>
      <c r="K993" s="21"/>
      <c r="L993" s="21"/>
      <c r="M993" s="21"/>
      <c r="N993" s="21"/>
      <c r="O993" s="21"/>
      <c r="P993" s="18"/>
      <c r="Q993" s="69">
        <f t="shared" si="33"/>
        <v>0</v>
      </c>
      <c r="R993" s="22" t="str">
        <f t="shared" si="32"/>
        <v>Không</v>
      </c>
      <c r="S993" s="22"/>
      <c r="T993" s="22"/>
      <c r="U993" s="17"/>
      <c r="V993" s="17"/>
    </row>
    <row r="994" spans="1:22" s="19" customFormat="1" ht="13.5">
      <c r="A994" s="17">
        <v>988</v>
      </c>
      <c r="B994" s="111"/>
      <c r="C994" s="112"/>
      <c r="D994" s="113"/>
      <c r="E994" s="114"/>
      <c r="F994" s="114"/>
      <c r="G994" s="115"/>
      <c r="H994" s="21"/>
      <c r="I994" s="21"/>
      <c r="J994" s="21"/>
      <c r="K994" s="21"/>
      <c r="L994" s="21"/>
      <c r="M994" s="21"/>
      <c r="N994" s="21"/>
      <c r="O994" s="21"/>
      <c r="P994" s="18"/>
      <c r="Q994" s="69">
        <f t="shared" si="33"/>
        <v>0</v>
      </c>
      <c r="R994" s="22" t="str">
        <f t="shared" si="32"/>
        <v>Không</v>
      </c>
      <c r="S994" s="22"/>
      <c r="T994" s="22"/>
      <c r="U994" s="17"/>
      <c r="V994" s="17"/>
    </row>
    <row r="995" spans="1:22" s="19" customFormat="1" ht="13.5">
      <c r="A995" s="17">
        <v>989</v>
      </c>
      <c r="B995" s="111"/>
      <c r="C995" s="112"/>
      <c r="D995" s="113"/>
      <c r="E995" s="114"/>
      <c r="F995" s="114"/>
      <c r="G995" s="115"/>
      <c r="H995" s="21"/>
      <c r="I995" s="21"/>
      <c r="J995" s="21"/>
      <c r="K995" s="21"/>
      <c r="L995" s="21"/>
      <c r="M995" s="21"/>
      <c r="N995" s="21"/>
      <c r="O995" s="21"/>
      <c r="P995" s="18"/>
      <c r="Q995" s="69">
        <f t="shared" si="33"/>
        <v>0</v>
      </c>
      <c r="R995" s="22" t="str">
        <f t="shared" si="32"/>
        <v>Không</v>
      </c>
      <c r="S995" s="22"/>
      <c r="T995" s="22"/>
      <c r="U995" s="17"/>
      <c r="V995" s="17"/>
    </row>
    <row r="996" spans="1:22" s="19" customFormat="1" ht="13.5">
      <c r="A996" s="17">
        <v>990</v>
      </c>
      <c r="B996" s="111"/>
      <c r="C996" s="112"/>
      <c r="D996" s="113"/>
      <c r="E996" s="114"/>
      <c r="F996" s="114"/>
      <c r="G996" s="115"/>
      <c r="H996" s="21"/>
      <c r="I996" s="21"/>
      <c r="J996" s="21"/>
      <c r="K996" s="21"/>
      <c r="L996" s="21"/>
      <c r="M996" s="21"/>
      <c r="N996" s="21"/>
      <c r="O996" s="21"/>
      <c r="P996" s="18"/>
      <c r="Q996" s="69">
        <f t="shared" si="33"/>
        <v>0</v>
      </c>
      <c r="R996" s="22" t="str">
        <f t="shared" si="32"/>
        <v>Không</v>
      </c>
      <c r="S996" s="22"/>
      <c r="T996" s="22"/>
      <c r="U996" s="17"/>
      <c r="V996" s="17"/>
    </row>
    <row r="997" spans="1:22" s="19" customFormat="1" ht="13.5">
      <c r="A997" s="17">
        <v>991</v>
      </c>
      <c r="B997" s="111"/>
      <c r="C997" s="112"/>
      <c r="D997" s="113"/>
      <c r="E997" s="114"/>
      <c r="F997" s="114"/>
      <c r="G997" s="115"/>
      <c r="H997" s="21"/>
      <c r="I997" s="21"/>
      <c r="J997" s="21"/>
      <c r="K997" s="21"/>
      <c r="L997" s="21"/>
      <c r="M997" s="21"/>
      <c r="N997" s="21"/>
      <c r="O997" s="21"/>
      <c r="P997" s="18"/>
      <c r="Q997" s="69">
        <f t="shared" si="33"/>
        <v>0</v>
      </c>
      <c r="R997" s="22" t="str">
        <f t="shared" si="32"/>
        <v>Không</v>
      </c>
      <c r="S997" s="22"/>
      <c r="T997" s="22"/>
      <c r="U997" s="17"/>
      <c r="V997" s="17"/>
    </row>
    <row r="998" spans="1:22" s="19" customFormat="1" ht="13.5">
      <c r="A998" s="17">
        <v>992</v>
      </c>
      <c r="B998" s="111"/>
      <c r="C998" s="112"/>
      <c r="D998" s="113"/>
      <c r="E998" s="114"/>
      <c r="F998" s="114"/>
      <c r="G998" s="115"/>
      <c r="H998" s="21"/>
      <c r="I998" s="21"/>
      <c r="J998" s="21"/>
      <c r="K998" s="21"/>
      <c r="L998" s="21"/>
      <c r="M998" s="21"/>
      <c r="N998" s="21"/>
      <c r="O998" s="21"/>
      <c r="P998" s="18"/>
      <c r="Q998" s="69">
        <f t="shared" si="33"/>
        <v>0</v>
      </c>
      <c r="R998" s="22" t="str">
        <f t="shared" si="32"/>
        <v>Không</v>
      </c>
      <c r="S998" s="22"/>
      <c r="T998" s="22"/>
      <c r="U998" s="17"/>
      <c r="V998" s="17"/>
    </row>
    <row r="999" spans="1:22" s="19" customFormat="1" ht="13.5">
      <c r="A999" s="17">
        <v>993</v>
      </c>
      <c r="B999" s="111"/>
      <c r="C999" s="112"/>
      <c r="D999" s="113"/>
      <c r="E999" s="114"/>
      <c r="F999" s="114"/>
      <c r="G999" s="115"/>
      <c r="H999" s="21"/>
      <c r="I999" s="21"/>
      <c r="J999" s="21"/>
      <c r="K999" s="21"/>
      <c r="L999" s="21"/>
      <c r="M999" s="21"/>
      <c r="N999" s="21"/>
      <c r="O999" s="21"/>
      <c r="P999" s="18"/>
      <c r="Q999" s="69">
        <f t="shared" si="33"/>
        <v>0</v>
      </c>
      <c r="R999" s="22" t="str">
        <f t="shared" si="32"/>
        <v>Không</v>
      </c>
      <c r="S999" s="22"/>
      <c r="T999" s="22"/>
      <c r="U999" s="17"/>
      <c r="V999" s="17"/>
    </row>
    <row r="1000" spans="1:22" s="19" customFormat="1" ht="13.5">
      <c r="A1000" s="17">
        <v>994</v>
      </c>
      <c r="B1000" s="111"/>
      <c r="C1000" s="112"/>
      <c r="D1000" s="113"/>
      <c r="E1000" s="114"/>
      <c r="F1000" s="114"/>
      <c r="G1000" s="115"/>
      <c r="H1000" s="21"/>
      <c r="I1000" s="21"/>
      <c r="J1000" s="21"/>
      <c r="K1000" s="21"/>
      <c r="L1000" s="21"/>
      <c r="M1000" s="21"/>
      <c r="N1000" s="21"/>
      <c r="O1000" s="21"/>
      <c r="P1000" s="18"/>
      <c r="Q1000" s="69">
        <f t="shared" si="33"/>
        <v>0</v>
      </c>
      <c r="R1000" s="22" t="str">
        <f t="shared" si="32"/>
        <v>Không</v>
      </c>
      <c r="S1000" s="22"/>
      <c r="T1000" s="22"/>
      <c r="U1000" s="17"/>
      <c r="V1000" s="17"/>
    </row>
    <row r="1001" spans="1:22" s="19" customFormat="1" ht="13.5">
      <c r="A1001" s="17">
        <v>995</v>
      </c>
      <c r="B1001" s="111"/>
      <c r="C1001" s="112"/>
      <c r="D1001" s="113"/>
      <c r="E1001" s="114"/>
      <c r="F1001" s="114"/>
      <c r="G1001" s="115"/>
      <c r="H1001" s="21"/>
      <c r="I1001" s="21"/>
      <c r="J1001" s="21"/>
      <c r="K1001" s="21"/>
      <c r="L1001" s="21"/>
      <c r="M1001" s="21"/>
      <c r="N1001" s="21"/>
      <c r="O1001" s="21"/>
      <c r="P1001" s="18"/>
      <c r="Q1001" s="69">
        <f t="shared" si="33"/>
        <v>0</v>
      </c>
      <c r="R1001" s="22" t="str">
        <f t="shared" si="32"/>
        <v>Không</v>
      </c>
      <c r="S1001" s="22"/>
      <c r="T1001" s="22"/>
      <c r="U1001" s="17"/>
      <c r="V1001" s="17"/>
    </row>
    <row r="1002" spans="1:22" s="19" customFormat="1" ht="13.5">
      <c r="A1002" s="17">
        <v>996</v>
      </c>
      <c r="B1002" s="111"/>
      <c r="C1002" s="112"/>
      <c r="D1002" s="113"/>
      <c r="E1002" s="114"/>
      <c r="F1002" s="114"/>
      <c r="G1002" s="115"/>
      <c r="H1002" s="21"/>
      <c r="I1002" s="21"/>
      <c r="J1002" s="21"/>
      <c r="K1002" s="21"/>
      <c r="L1002" s="21"/>
      <c r="M1002" s="21"/>
      <c r="N1002" s="21"/>
      <c r="O1002" s="21"/>
      <c r="P1002" s="18"/>
      <c r="Q1002" s="69">
        <f t="shared" si="33"/>
        <v>0</v>
      </c>
      <c r="R1002" s="22" t="str">
        <f t="shared" si="32"/>
        <v>Không</v>
      </c>
      <c r="S1002" s="22"/>
      <c r="T1002" s="22"/>
      <c r="U1002" s="17"/>
      <c r="V1002" s="17"/>
    </row>
    <row r="1003" spans="1:22" s="19" customFormat="1" ht="13.5">
      <c r="A1003" s="17">
        <v>997</v>
      </c>
      <c r="B1003" s="111"/>
      <c r="C1003" s="112"/>
      <c r="D1003" s="113"/>
      <c r="E1003" s="114"/>
      <c r="F1003" s="114"/>
      <c r="G1003" s="115"/>
      <c r="H1003" s="21"/>
      <c r="I1003" s="21"/>
      <c r="J1003" s="21"/>
      <c r="K1003" s="21"/>
      <c r="L1003" s="21"/>
      <c r="M1003" s="21"/>
      <c r="N1003" s="21"/>
      <c r="O1003" s="21"/>
      <c r="P1003" s="18"/>
      <c r="Q1003" s="69">
        <f t="shared" si="33"/>
        <v>0</v>
      </c>
      <c r="R1003" s="22" t="str">
        <f t="shared" si="32"/>
        <v>Không</v>
      </c>
      <c r="S1003" s="22"/>
      <c r="T1003" s="22"/>
      <c r="U1003" s="17"/>
      <c r="V1003" s="17"/>
    </row>
    <row r="1004" spans="1:22" s="19" customFormat="1" ht="13.5">
      <c r="A1004" s="17">
        <v>998</v>
      </c>
      <c r="B1004" s="111"/>
      <c r="C1004" s="112"/>
      <c r="D1004" s="113"/>
      <c r="E1004" s="114"/>
      <c r="F1004" s="114"/>
      <c r="G1004" s="115"/>
      <c r="H1004" s="21"/>
      <c r="I1004" s="21"/>
      <c r="J1004" s="21"/>
      <c r="K1004" s="21"/>
      <c r="L1004" s="21"/>
      <c r="M1004" s="21"/>
      <c r="N1004" s="21"/>
      <c r="O1004" s="21"/>
      <c r="P1004" s="18"/>
      <c r="Q1004" s="69">
        <f t="shared" si="33"/>
        <v>0</v>
      </c>
      <c r="R1004" s="22" t="str">
        <f t="shared" si="32"/>
        <v>Không</v>
      </c>
      <c r="S1004" s="22"/>
      <c r="T1004" s="22"/>
      <c r="U1004" s="17"/>
      <c r="V1004" s="17"/>
    </row>
    <row r="1005" spans="1:22" s="19" customFormat="1" ht="13.5">
      <c r="A1005" s="17">
        <v>999</v>
      </c>
      <c r="B1005" s="111"/>
      <c r="C1005" s="112"/>
      <c r="D1005" s="113"/>
      <c r="E1005" s="114"/>
      <c r="F1005" s="114"/>
      <c r="G1005" s="115"/>
      <c r="H1005" s="21"/>
      <c r="I1005" s="21"/>
      <c r="J1005" s="21"/>
      <c r="K1005" s="21"/>
      <c r="L1005" s="21"/>
      <c r="M1005" s="21"/>
      <c r="N1005" s="21"/>
      <c r="O1005" s="21"/>
      <c r="P1005" s="18"/>
      <c r="Q1005" s="69">
        <f t="shared" si="33"/>
        <v>0</v>
      </c>
      <c r="R1005" s="22" t="str">
        <f t="shared" si="32"/>
        <v>Không</v>
      </c>
      <c r="S1005" s="22"/>
      <c r="T1005" s="22"/>
      <c r="U1005" s="17"/>
      <c r="V1005" s="17"/>
    </row>
    <row r="1006" spans="1:22" s="19" customFormat="1" ht="13.5">
      <c r="A1006" s="17">
        <v>1000</v>
      </c>
      <c r="B1006" s="111"/>
      <c r="C1006" s="112"/>
      <c r="D1006" s="113"/>
      <c r="E1006" s="114"/>
      <c r="F1006" s="114"/>
      <c r="G1006" s="115"/>
      <c r="H1006" s="21"/>
      <c r="I1006" s="21"/>
      <c r="J1006" s="21"/>
      <c r="K1006" s="21"/>
      <c r="L1006" s="21"/>
      <c r="M1006" s="21"/>
      <c r="N1006" s="21"/>
      <c r="O1006" s="21"/>
      <c r="P1006" s="18"/>
      <c r="Q1006" s="69">
        <f t="shared" si="33"/>
        <v>0</v>
      </c>
      <c r="R1006" s="22" t="str">
        <f t="shared" si="32"/>
        <v>Không</v>
      </c>
      <c r="S1006" s="22"/>
      <c r="T1006" s="22"/>
      <c r="U1006" s="17"/>
      <c r="V1006" s="17"/>
    </row>
    <row r="1007" spans="1:22" s="19" customFormat="1" ht="13.5">
      <c r="A1007" s="17">
        <v>1001</v>
      </c>
      <c r="B1007" s="111"/>
      <c r="C1007" s="112"/>
      <c r="D1007" s="113"/>
      <c r="E1007" s="114"/>
      <c r="F1007" s="114"/>
      <c r="G1007" s="115"/>
      <c r="H1007" s="21"/>
      <c r="I1007" s="21"/>
      <c r="J1007" s="21"/>
      <c r="K1007" s="21"/>
      <c r="L1007" s="21"/>
      <c r="M1007" s="21"/>
      <c r="N1007" s="21"/>
      <c r="O1007" s="21"/>
      <c r="P1007" s="18"/>
      <c r="Q1007" s="69">
        <f t="shared" si="33"/>
        <v>0</v>
      </c>
      <c r="R1007" s="22" t="str">
        <f t="shared" si="32"/>
        <v>Không</v>
      </c>
      <c r="S1007" s="22"/>
      <c r="T1007" s="22"/>
      <c r="U1007" s="17"/>
      <c r="V1007" s="17"/>
    </row>
    <row r="1008" spans="1:22" s="19" customFormat="1" ht="13.5">
      <c r="A1008" s="17">
        <v>1002</v>
      </c>
      <c r="B1008" s="111"/>
      <c r="C1008" s="112"/>
      <c r="D1008" s="113"/>
      <c r="E1008" s="114"/>
      <c r="F1008" s="114"/>
      <c r="G1008" s="115"/>
      <c r="H1008" s="21"/>
      <c r="I1008" s="21"/>
      <c r="J1008" s="21"/>
      <c r="K1008" s="21"/>
      <c r="L1008" s="21"/>
      <c r="M1008" s="21"/>
      <c r="N1008" s="21"/>
      <c r="O1008" s="21"/>
      <c r="P1008" s="18"/>
      <c r="Q1008" s="69">
        <f t="shared" si="33"/>
        <v>0</v>
      </c>
      <c r="R1008" s="22" t="str">
        <f t="shared" si="32"/>
        <v>Không</v>
      </c>
      <c r="S1008" s="22"/>
      <c r="T1008" s="22"/>
      <c r="U1008" s="17"/>
      <c r="V1008" s="17"/>
    </row>
    <row r="1009" spans="1:22" s="19" customFormat="1" ht="13.5">
      <c r="A1009" s="17">
        <v>1003</v>
      </c>
      <c r="B1009" s="111"/>
      <c r="C1009" s="112"/>
      <c r="D1009" s="113"/>
      <c r="E1009" s="114"/>
      <c r="F1009" s="114"/>
      <c r="G1009" s="115"/>
      <c r="H1009" s="21"/>
      <c r="I1009" s="21"/>
      <c r="J1009" s="21"/>
      <c r="K1009" s="21"/>
      <c r="L1009" s="21"/>
      <c r="M1009" s="21"/>
      <c r="N1009" s="21"/>
      <c r="O1009" s="21"/>
      <c r="P1009" s="18"/>
      <c r="Q1009" s="69">
        <f t="shared" si="33"/>
        <v>0</v>
      </c>
      <c r="R1009" s="22" t="str">
        <f t="shared" si="32"/>
        <v>Không</v>
      </c>
      <c r="S1009" s="22"/>
      <c r="T1009" s="22"/>
      <c r="U1009" s="17"/>
      <c r="V1009" s="17"/>
    </row>
    <row r="1010" spans="1:22" s="19" customFormat="1" ht="13.5">
      <c r="A1010" s="17">
        <v>1004</v>
      </c>
      <c r="B1010" s="111"/>
      <c r="C1010" s="112"/>
      <c r="D1010" s="113"/>
      <c r="E1010" s="114"/>
      <c r="F1010" s="114"/>
      <c r="G1010" s="115"/>
      <c r="H1010" s="21"/>
      <c r="I1010" s="21"/>
      <c r="J1010" s="21"/>
      <c r="K1010" s="21"/>
      <c r="L1010" s="21"/>
      <c r="M1010" s="21"/>
      <c r="N1010" s="21"/>
      <c r="O1010" s="21"/>
      <c r="P1010" s="18"/>
      <c r="Q1010" s="69">
        <f t="shared" si="33"/>
        <v>0</v>
      </c>
      <c r="R1010" s="22" t="str">
        <f t="shared" si="32"/>
        <v>Không</v>
      </c>
      <c r="S1010" s="22"/>
      <c r="T1010" s="22"/>
      <c r="U1010" s="17"/>
      <c r="V1010" s="17"/>
    </row>
    <row r="1011" spans="1:22" s="19" customFormat="1" ht="13.5">
      <c r="A1011" s="17">
        <v>1005</v>
      </c>
      <c r="B1011" s="111"/>
      <c r="C1011" s="112"/>
      <c r="D1011" s="113"/>
      <c r="E1011" s="114"/>
      <c r="F1011" s="114"/>
      <c r="G1011" s="115"/>
      <c r="H1011" s="21"/>
      <c r="I1011" s="21"/>
      <c r="J1011" s="21"/>
      <c r="K1011" s="21"/>
      <c r="L1011" s="21"/>
      <c r="M1011" s="21"/>
      <c r="N1011" s="21"/>
      <c r="O1011" s="21"/>
      <c r="P1011" s="18"/>
      <c r="Q1011" s="69">
        <f t="shared" si="33"/>
        <v>0</v>
      </c>
      <c r="R1011" s="22" t="str">
        <f t="shared" si="32"/>
        <v>Không</v>
      </c>
      <c r="S1011" s="22"/>
      <c r="T1011" s="22"/>
      <c r="U1011" s="17"/>
      <c r="V1011" s="17"/>
    </row>
    <row r="1012" spans="1:22" s="19" customFormat="1" ht="13.5">
      <c r="A1012" s="17">
        <v>1006</v>
      </c>
      <c r="B1012" s="111"/>
      <c r="C1012" s="112"/>
      <c r="D1012" s="113"/>
      <c r="E1012" s="114"/>
      <c r="F1012" s="114"/>
      <c r="G1012" s="115"/>
      <c r="H1012" s="21"/>
      <c r="I1012" s="21"/>
      <c r="J1012" s="21"/>
      <c r="K1012" s="21"/>
      <c r="L1012" s="21"/>
      <c r="M1012" s="21"/>
      <c r="N1012" s="21"/>
      <c r="O1012" s="21"/>
      <c r="P1012" s="18"/>
      <c r="Q1012" s="69">
        <f t="shared" si="33"/>
        <v>0</v>
      </c>
      <c r="R1012" s="22" t="str">
        <f t="shared" si="32"/>
        <v>Không</v>
      </c>
      <c r="S1012" s="22"/>
      <c r="T1012" s="22"/>
      <c r="U1012" s="17"/>
      <c r="V1012" s="17"/>
    </row>
    <row r="1013" spans="1:22" s="19" customFormat="1" ht="13.5">
      <c r="A1013" s="17">
        <v>1007</v>
      </c>
      <c r="B1013" s="111"/>
      <c r="C1013" s="112"/>
      <c r="D1013" s="113"/>
      <c r="E1013" s="114"/>
      <c r="F1013" s="114"/>
      <c r="G1013" s="115"/>
      <c r="H1013" s="21"/>
      <c r="I1013" s="21"/>
      <c r="J1013" s="21"/>
      <c r="K1013" s="21"/>
      <c r="L1013" s="21"/>
      <c r="M1013" s="21"/>
      <c r="N1013" s="21"/>
      <c r="O1013" s="21"/>
      <c r="P1013" s="18"/>
      <c r="Q1013" s="69">
        <f t="shared" si="33"/>
        <v>0</v>
      </c>
      <c r="R1013" s="22" t="str">
        <f t="shared" si="32"/>
        <v>Không</v>
      </c>
      <c r="S1013" s="22"/>
      <c r="T1013" s="22"/>
      <c r="U1013" s="17"/>
      <c r="V1013" s="17"/>
    </row>
    <row r="1014" spans="1:22" s="19" customFormat="1" ht="13.5">
      <c r="A1014" s="17">
        <v>1008</v>
      </c>
      <c r="B1014" s="111"/>
      <c r="C1014" s="112"/>
      <c r="D1014" s="113"/>
      <c r="E1014" s="114"/>
      <c r="F1014" s="114"/>
      <c r="G1014" s="115"/>
      <c r="H1014" s="21"/>
      <c r="I1014" s="21"/>
      <c r="J1014" s="21"/>
      <c r="K1014" s="21"/>
      <c r="L1014" s="21"/>
      <c r="M1014" s="21"/>
      <c r="N1014" s="21"/>
      <c r="O1014" s="21"/>
      <c r="P1014" s="18"/>
      <c r="Q1014" s="69">
        <f t="shared" si="33"/>
        <v>0</v>
      </c>
      <c r="R1014" s="22" t="str">
        <f t="shared" si="32"/>
        <v>Không</v>
      </c>
      <c r="S1014" s="22"/>
      <c r="T1014" s="22"/>
      <c r="U1014" s="17"/>
      <c r="V1014" s="17"/>
    </row>
    <row r="1015" spans="1:22" s="19" customFormat="1" ht="13.5">
      <c r="A1015" s="17">
        <v>1009</v>
      </c>
      <c r="B1015" s="111"/>
      <c r="C1015" s="112"/>
      <c r="D1015" s="113"/>
      <c r="E1015" s="114"/>
      <c r="F1015" s="114"/>
      <c r="G1015" s="115"/>
      <c r="H1015" s="21"/>
      <c r="I1015" s="21"/>
      <c r="J1015" s="21"/>
      <c r="K1015" s="21"/>
      <c r="L1015" s="21"/>
      <c r="M1015" s="21"/>
      <c r="N1015" s="21"/>
      <c r="O1015" s="21"/>
      <c r="P1015" s="18"/>
      <c r="Q1015" s="69">
        <f t="shared" si="33"/>
        <v>0</v>
      </c>
      <c r="R1015" s="22" t="str">
        <f t="shared" si="32"/>
        <v>Không</v>
      </c>
      <c r="S1015" s="22"/>
      <c r="T1015" s="22"/>
      <c r="U1015" s="17"/>
      <c r="V1015" s="17"/>
    </row>
    <row r="1016" spans="1:22" s="19" customFormat="1" ht="13.5">
      <c r="A1016" s="17">
        <v>1010</v>
      </c>
      <c r="B1016" s="111"/>
      <c r="C1016" s="112"/>
      <c r="D1016" s="113"/>
      <c r="E1016" s="114"/>
      <c r="F1016" s="114"/>
      <c r="G1016" s="115"/>
      <c r="H1016" s="21"/>
      <c r="I1016" s="21"/>
      <c r="J1016" s="21"/>
      <c r="K1016" s="21"/>
      <c r="L1016" s="21"/>
      <c r="M1016" s="21"/>
      <c r="N1016" s="21"/>
      <c r="O1016" s="21"/>
      <c r="P1016" s="18"/>
      <c r="Q1016" s="69">
        <f t="shared" si="33"/>
        <v>0</v>
      </c>
      <c r="R1016" s="22" t="str">
        <f t="shared" si="32"/>
        <v>Không</v>
      </c>
      <c r="S1016" s="22"/>
      <c r="T1016" s="22"/>
      <c r="U1016" s="17"/>
      <c r="V1016" s="17"/>
    </row>
    <row r="1017" spans="1:22" s="19" customFormat="1" ht="13.5">
      <c r="A1017" s="17">
        <v>1011</v>
      </c>
      <c r="B1017" s="111"/>
      <c r="C1017" s="112"/>
      <c r="D1017" s="113"/>
      <c r="E1017" s="114"/>
      <c r="F1017" s="114"/>
      <c r="G1017" s="115"/>
      <c r="H1017" s="21"/>
      <c r="I1017" s="21"/>
      <c r="J1017" s="21"/>
      <c r="K1017" s="21"/>
      <c r="L1017" s="21"/>
      <c r="M1017" s="21"/>
      <c r="N1017" s="21"/>
      <c r="O1017" s="21"/>
      <c r="P1017" s="18"/>
      <c r="Q1017" s="69">
        <f t="shared" si="33"/>
        <v>0</v>
      </c>
      <c r="R1017" s="22" t="str">
        <f t="shared" si="32"/>
        <v>Không</v>
      </c>
      <c r="S1017" s="22"/>
      <c r="T1017" s="22"/>
      <c r="U1017" s="17"/>
      <c r="V1017" s="17"/>
    </row>
    <row r="1018" spans="1:22" s="19" customFormat="1" ht="13.5">
      <c r="A1018" s="17">
        <v>1012</v>
      </c>
      <c r="B1018" s="111"/>
      <c r="C1018" s="112"/>
      <c r="D1018" s="113"/>
      <c r="E1018" s="114"/>
      <c r="F1018" s="114"/>
      <c r="G1018" s="115"/>
      <c r="H1018" s="21"/>
      <c r="I1018" s="21"/>
      <c r="J1018" s="21"/>
      <c r="K1018" s="21"/>
      <c r="L1018" s="21"/>
      <c r="M1018" s="21"/>
      <c r="N1018" s="21"/>
      <c r="O1018" s="21"/>
      <c r="P1018" s="18"/>
      <c r="Q1018" s="69">
        <f t="shared" si="33"/>
        <v>0</v>
      </c>
      <c r="R1018" s="22" t="str">
        <f t="shared" si="32"/>
        <v>Không</v>
      </c>
      <c r="S1018" s="22"/>
      <c r="T1018" s="22"/>
      <c r="U1018" s="17"/>
      <c r="V1018" s="17"/>
    </row>
    <row r="1019" spans="1:22" s="19" customFormat="1" ht="13.5">
      <c r="A1019" s="17">
        <v>1013</v>
      </c>
      <c r="B1019" s="111"/>
      <c r="C1019" s="112"/>
      <c r="D1019" s="113"/>
      <c r="E1019" s="114"/>
      <c r="F1019" s="114"/>
      <c r="G1019" s="115"/>
      <c r="H1019" s="21"/>
      <c r="I1019" s="21"/>
      <c r="J1019" s="21"/>
      <c r="K1019" s="21"/>
      <c r="L1019" s="21"/>
      <c r="M1019" s="21"/>
      <c r="N1019" s="21"/>
      <c r="O1019" s="21"/>
      <c r="P1019" s="18"/>
      <c r="Q1019" s="69">
        <f t="shared" si="33"/>
        <v>0</v>
      </c>
      <c r="R1019" s="22" t="str">
        <f t="shared" si="32"/>
        <v>Không</v>
      </c>
      <c r="S1019" s="22"/>
      <c r="T1019" s="22"/>
      <c r="U1019" s="17"/>
      <c r="V1019" s="17"/>
    </row>
    <row r="1020" spans="1:22" s="19" customFormat="1" ht="13.5">
      <c r="A1020" s="17">
        <v>1014</v>
      </c>
      <c r="B1020" s="111"/>
      <c r="C1020" s="112"/>
      <c r="D1020" s="113"/>
      <c r="E1020" s="114"/>
      <c r="F1020" s="114"/>
      <c r="G1020" s="115"/>
      <c r="H1020" s="21"/>
      <c r="I1020" s="21"/>
      <c r="J1020" s="21"/>
      <c r="K1020" s="21"/>
      <c r="L1020" s="21"/>
      <c r="M1020" s="21"/>
      <c r="N1020" s="21"/>
      <c r="O1020" s="21"/>
      <c r="P1020" s="18"/>
      <c r="Q1020" s="69">
        <f t="shared" si="33"/>
        <v>0</v>
      </c>
      <c r="R1020" s="22" t="str">
        <f t="shared" si="32"/>
        <v>Không</v>
      </c>
      <c r="S1020" s="22"/>
      <c r="T1020" s="22"/>
      <c r="U1020" s="17"/>
      <c r="V1020" s="17"/>
    </row>
    <row r="1021" spans="1:22" s="19" customFormat="1" ht="13.5">
      <c r="A1021" s="17">
        <v>1015</v>
      </c>
      <c r="B1021" s="111"/>
      <c r="C1021" s="112"/>
      <c r="D1021" s="113"/>
      <c r="E1021" s="114"/>
      <c r="F1021" s="114"/>
      <c r="G1021" s="115"/>
      <c r="H1021" s="21"/>
      <c r="I1021" s="21"/>
      <c r="J1021" s="21"/>
      <c r="K1021" s="21"/>
      <c r="L1021" s="21"/>
      <c r="M1021" s="21"/>
      <c r="N1021" s="21"/>
      <c r="O1021" s="21"/>
      <c r="P1021" s="18"/>
      <c r="Q1021" s="69">
        <f t="shared" si="33"/>
        <v>0</v>
      </c>
      <c r="R1021" s="22" t="str">
        <f t="shared" si="32"/>
        <v>Không</v>
      </c>
      <c r="S1021" s="22"/>
      <c r="T1021" s="22"/>
      <c r="U1021" s="17"/>
      <c r="V1021" s="17"/>
    </row>
    <row r="1022" spans="1:22" s="19" customFormat="1" ht="13.5">
      <c r="A1022" s="17">
        <v>1016</v>
      </c>
      <c r="B1022" s="111"/>
      <c r="C1022" s="112"/>
      <c r="D1022" s="113"/>
      <c r="E1022" s="114"/>
      <c r="F1022" s="114"/>
      <c r="G1022" s="115"/>
      <c r="H1022" s="21"/>
      <c r="I1022" s="21"/>
      <c r="J1022" s="21"/>
      <c r="K1022" s="21"/>
      <c r="L1022" s="21"/>
      <c r="M1022" s="21"/>
      <c r="N1022" s="21"/>
      <c r="O1022" s="21"/>
      <c r="P1022" s="18"/>
      <c r="Q1022" s="69">
        <f t="shared" si="33"/>
        <v>0</v>
      </c>
      <c r="R1022" s="22" t="str">
        <f t="shared" si="32"/>
        <v>Không</v>
      </c>
      <c r="S1022" s="22"/>
      <c r="T1022" s="22"/>
      <c r="U1022" s="17"/>
      <c r="V1022" s="17"/>
    </row>
    <row r="1023" spans="1:22" s="19" customFormat="1" ht="13.5">
      <c r="A1023" s="17">
        <v>1017</v>
      </c>
      <c r="B1023" s="111"/>
      <c r="C1023" s="112"/>
      <c r="D1023" s="113"/>
      <c r="E1023" s="114"/>
      <c r="F1023" s="114"/>
      <c r="G1023" s="115"/>
      <c r="H1023" s="21"/>
      <c r="I1023" s="21"/>
      <c r="J1023" s="21"/>
      <c r="K1023" s="21"/>
      <c r="L1023" s="21"/>
      <c r="M1023" s="21"/>
      <c r="N1023" s="21"/>
      <c r="O1023" s="21"/>
      <c r="P1023" s="18"/>
      <c r="Q1023" s="69">
        <f t="shared" si="33"/>
        <v>0</v>
      </c>
      <c r="R1023" s="22" t="str">
        <f t="shared" si="32"/>
        <v>Không</v>
      </c>
      <c r="S1023" s="22"/>
      <c r="T1023" s="22"/>
      <c r="U1023" s="17"/>
      <c r="V1023" s="17"/>
    </row>
    <row r="1024" spans="1:22" s="19" customFormat="1" ht="13.5">
      <c r="A1024" s="17">
        <v>1018</v>
      </c>
      <c r="B1024" s="111"/>
      <c r="C1024" s="112"/>
      <c r="D1024" s="113"/>
      <c r="E1024" s="114"/>
      <c r="F1024" s="114"/>
      <c r="G1024" s="115"/>
      <c r="H1024" s="21"/>
      <c r="I1024" s="21"/>
      <c r="J1024" s="21"/>
      <c r="K1024" s="21"/>
      <c r="L1024" s="21"/>
      <c r="M1024" s="21"/>
      <c r="N1024" s="21"/>
      <c r="O1024" s="21"/>
      <c r="P1024" s="18"/>
      <c r="Q1024" s="69">
        <f t="shared" si="33"/>
        <v>0</v>
      </c>
      <c r="R1024" s="22" t="str">
        <f t="shared" si="32"/>
        <v>Không</v>
      </c>
      <c r="S1024" s="22"/>
      <c r="T1024" s="22"/>
      <c r="U1024" s="17"/>
      <c r="V1024" s="17"/>
    </row>
    <row r="1025" spans="1:22" s="19" customFormat="1" ht="13.5">
      <c r="A1025" s="17">
        <v>1019</v>
      </c>
      <c r="B1025" s="111"/>
      <c r="C1025" s="112"/>
      <c r="D1025" s="113"/>
      <c r="E1025" s="114"/>
      <c r="F1025" s="114"/>
      <c r="G1025" s="115"/>
      <c r="H1025" s="21"/>
      <c r="I1025" s="21"/>
      <c r="J1025" s="21"/>
      <c r="K1025" s="21"/>
      <c r="L1025" s="21"/>
      <c r="M1025" s="21"/>
      <c r="N1025" s="21"/>
      <c r="O1025" s="21"/>
      <c r="P1025" s="18"/>
      <c r="Q1025" s="69">
        <f t="shared" si="33"/>
        <v>0</v>
      </c>
      <c r="R1025" s="22" t="str">
        <f t="shared" si="32"/>
        <v>Không</v>
      </c>
      <c r="S1025" s="22"/>
      <c r="T1025" s="22"/>
      <c r="U1025" s="17"/>
      <c r="V1025" s="17"/>
    </row>
    <row r="1026" spans="1:22" s="19" customFormat="1" ht="13.5">
      <c r="A1026" s="17">
        <v>1020</v>
      </c>
      <c r="B1026" s="111"/>
      <c r="C1026" s="112"/>
      <c r="D1026" s="113"/>
      <c r="E1026" s="114"/>
      <c r="F1026" s="114"/>
      <c r="G1026" s="115"/>
      <c r="H1026" s="21"/>
      <c r="I1026" s="21"/>
      <c r="J1026" s="21"/>
      <c r="K1026" s="21"/>
      <c r="L1026" s="21"/>
      <c r="M1026" s="21"/>
      <c r="N1026" s="21"/>
      <c r="O1026" s="21"/>
      <c r="P1026" s="18"/>
      <c r="Q1026" s="69">
        <f t="shared" si="33"/>
        <v>0</v>
      </c>
      <c r="R1026" s="22" t="str">
        <f t="shared" si="32"/>
        <v>Không</v>
      </c>
      <c r="S1026" s="22"/>
      <c r="T1026" s="22"/>
      <c r="U1026" s="17"/>
      <c r="V1026" s="17"/>
    </row>
    <row r="1027" spans="1:22" s="19" customFormat="1" ht="13.5">
      <c r="A1027" s="17">
        <v>1021</v>
      </c>
      <c r="B1027" s="111"/>
      <c r="C1027" s="112"/>
      <c r="D1027" s="113"/>
      <c r="E1027" s="114"/>
      <c r="F1027" s="114"/>
      <c r="G1027" s="115"/>
      <c r="H1027" s="21"/>
      <c r="I1027" s="21"/>
      <c r="J1027" s="21"/>
      <c r="K1027" s="21"/>
      <c r="L1027" s="21"/>
      <c r="M1027" s="21"/>
      <c r="N1027" s="21"/>
      <c r="O1027" s="21"/>
      <c r="P1027" s="18"/>
      <c r="Q1027" s="69">
        <f t="shared" si="33"/>
        <v>0</v>
      </c>
      <c r="R1027" s="22" t="str">
        <f t="shared" si="32"/>
        <v>Không</v>
      </c>
      <c r="S1027" s="22"/>
      <c r="T1027" s="22"/>
      <c r="U1027" s="17"/>
      <c r="V1027" s="17"/>
    </row>
    <row r="1028" spans="1:22" s="19" customFormat="1" ht="13.5">
      <c r="A1028" s="17">
        <v>1022</v>
      </c>
      <c r="B1028" s="111"/>
      <c r="C1028" s="112"/>
      <c r="D1028" s="113"/>
      <c r="E1028" s="114"/>
      <c r="F1028" s="114"/>
      <c r="G1028" s="115"/>
      <c r="H1028" s="21"/>
      <c r="I1028" s="21"/>
      <c r="J1028" s="21"/>
      <c r="K1028" s="21"/>
      <c r="L1028" s="21"/>
      <c r="M1028" s="21"/>
      <c r="N1028" s="21"/>
      <c r="O1028" s="21"/>
      <c r="P1028" s="18"/>
      <c r="Q1028" s="69">
        <f t="shared" si="33"/>
        <v>0</v>
      </c>
      <c r="R1028" s="22" t="str">
        <f t="shared" si="32"/>
        <v>Không</v>
      </c>
      <c r="S1028" s="22"/>
      <c r="T1028" s="22"/>
      <c r="U1028" s="17"/>
      <c r="V1028" s="17"/>
    </row>
    <row r="1029" spans="1:22" s="19" customFormat="1" ht="13.5">
      <c r="A1029" s="17">
        <v>1023</v>
      </c>
      <c r="B1029" s="111"/>
      <c r="C1029" s="112"/>
      <c r="D1029" s="113"/>
      <c r="E1029" s="114"/>
      <c r="F1029" s="114"/>
      <c r="G1029" s="115"/>
      <c r="H1029" s="21"/>
      <c r="I1029" s="21"/>
      <c r="J1029" s="21"/>
      <c r="K1029" s="21"/>
      <c r="L1029" s="21"/>
      <c r="M1029" s="21"/>
      <c r="N1029" s="21"/>
      <c r="O1029" s="21"/>
      <c r="P1029" s="18"/>
      <c r="Q1029" s="69">
        <f t="shared" si="33"/>
        <v>0</v>
      </c>
      <c r="R1029" s="22" t="str">
        <f t="shared" si="32"/>
        <v>Không</v>
      </c>
      <c r="S1029" s="22"/>
      <c r="T1029" s="22"/>
      <c r="U1029" s="17"/>
      <c r="V1029" s="17"/>
    </row>
    <row r="1030" spans="1:22" s="19" customFormat="1" ht="13.5">
      <c r="A1030" s="17">
        <v>1024</v>
      </c>
      <c r="B1030" s="111"/>
      <c r="C1030" s="112"/>
      <c r="D1030" s="113"/>
      <c r="E1030" s="114"/>
      <c r="F1030" s="114"/>
      <c r="G1030" s="115"/>
      <c r="H1030" s="21"/>
      <c r="I1030" s="21"/>
      <c r="J1030" s="21"/>
      <c r="K1030" s="21"/>
      <c r="L1030" s="21"/>
      <c r="M1030" s="21"/>
      <c r="N1030" s="21"/>
      <c r="O1030" s="21"/>
      <c r="P1030" s="18"/>
      <c r="Q1030" s="69">
        <f t="shared" si="33"/>
        <v>0</v>
      </c>
      <c r="R1030" s="22" t="str">
        <f t="shared" si="32"/>
        <v>Không</v>
      </c>
      <c r="S1030" s="22"/>
      <c r="T1030" s="22"/>
      <c r="U1030" s="17"/>
      <c r="V1030" s="17"/>
    </row>
    <row r="1031" spans="1:22" s="19" customFormat="1" ht="13.5">
      <c r="A1031" s="17">
        <v>1025</v>
      </c>
      <c r="B1031" s="111"/>
      <c r="C1031" s="112"/>
      <c r="D1031" s="113"/>
      <c r="E1031" s="114"/>
      <c r="F1031" s="114"/>
      <c r="G1031" s="115"/>
      <c r="H1031" s="21"/>
      <c r="I1031" s="21"/>
      <c r="J1031" s="21"/>
      <c r="K1031" s="21"/>
      <c r="L1031" s="21"/>
      <c r="M1031" s="21"/>
      <c r="N1031" s="21"/>
      <c r="O1031" s="21"/>
      <c r="P1031" s="18"/>
      <c r="Q1031" s="69">
        <f t="shared" si="33"/>
        <v>0</v>
      </c>
      <c r="R1031" s="22" t="str">
        <f t="shared" ref="R1031:R1094" si="34">VLOOKUP(Q1031,$U:$V,2,0)</f>
        <v>Không</v>
      </c>
      <c r="S1031" s="22"/>
      <c r="T1031" s="22"/>
      <c r="U1031" s="17"/>
      <c r="V1031" s="17"/>
    </row>
    <row r="1032" spans="1:22" s="19" customFormat="1" ht="13.5">
      <c r="A1032" s="17">
        <v>1026</v>
      </c>
      <c r="B1032" s="111"/>
      <c r="C1032" s="112"/>
      <c r="D1032" s="113"/>
      <c r="E1032" s="114"/>
      <c r="F1032" s="114"/>
      <c r="G1032" s="115"/>
      <c r="H1032" s="21"/>
      <c r="I1032" s="21"/>
      <c r="J1032" s="21"/>
      <c r="K1032" s="21"/>
      <c r="L1032" s="21"/>
      <c r="M1032" s="21"/>
      <c r="N1032" s="21"/>
      <c r="O1032" s="21"/>
      <c r="P1032" s="18"/>
      <c r="Q1032" s="69">
        <f t="shared" ref="Q1032:Q1095" si="35">IF(OR(ISNUMBER(P1032)=FALSE,$Q$6&lt;&gt;100%,P1032&lt;1),0,ROUND(SUMPRODUCT($H$6:$P$6,H1032:P1032),1))</f>
        <v>0</v>
      </c>
      <c r="R1032" s="22" t="str">
        <f t="shared" si="34"/>
        <v>Không</v>
      </c>
      <c r="S1032" s="22"/>
      <c r="T1032" s="22"/>
      <c r="U1032" s="17"/>
      <c r="V1032" s="17"/>
    </row>
    <row r="1033" spans="1:22" s="19" customFormat="1" ht="13.5">
      <c r="A1033" s="17">
        <v>1027</v>
      </c>
      <c r="B1033" s="111"/>
      <c r="C1033" s="112"/>
      <c r="D1033" s="113"/>
      <c r="E1033" s="114"/>
      <c r="F1033" s="114"/>
      <c r="G1033" s="115"/>
      <c r="H1033" s="21"/>
      <c r="I1033" s="21"/>
      <c r="J1033" s="21"/>
      <c r="K1033" s="21"/>
      <c r="L1033" s="21"/>
      <c r="M1033" s="21"/>
      <c r="N1033" s="21"/>
      <c r="O1033" s="21"/>
      <c r="P1033" s="18"/>
      <c r="Q1033" s="69">
        <f t="shared" si="35"/>
        <v>0</v>
      </c>
      <c r="R1033" s="22" t="str">
        <f t="shared" si="34"/>
        <v>Không</v>
      </c>
      <c r="S1033" s="22"/>
      <c r="T1033" s="22"/>
      <c r="U1033" s="17"/>
      <c r="V1033" s="17"/>
    </row>
    <row r="1034" spans="1:22" s="19" customFormat="1" ht="13.5">
      <c r="A1034" s="17">
        <v>1028</v>
      </c>
      <c r="B1034" s="111"/>
      <c r="C1034" s="112"/>
      <c r="D1034" s="113"/>
      <c r="E1034" s="114"/>
      <c r="F1034" s="114"/>
      <c r="G1034" s="115"/>
      <c r="H1034" s="21"/>
      <c r="I1034" s="21"/>
      <c r="J1034" s="21"/>
      <c r="K1034" s="21"/>
      <c r="L1034" s="21"/>
      <c r="M1034" s="21"/>
      <c r="N1034" s="21"/>
      <c r="O1034" s="21"/>
      <c r="P1034" s="18"/>
      <c r="Q1034" s="69">
        <f t="shared" si="35"/>
        <v>0</v>
      </c>
      <c r="R1034" s="22" t="str">
        <f t="shared" si="34"/>
        <v>Không</v>
      </c>
      <c r="S1034" s="22"/>
      <c r="T1034" s="22"/>
      <c r="U1034" s="17"/>
      <c r="V1034" s="17"/>
    </row>
    <row r="1035" spans="1:22" s="19" customFormat="1" ht="13.5">
      <c r="A1035" s="17">
        <v>1029</v>
      </c>
      <c r="B1035" s="111"/>
      <c r="C1035" s="112"/>
      <c r="D1035" s="113"/>
      <c r="E1035" s="114"/>
      <c r="F1035" s="114"/>
      <c r="G1035" s="115"/>
      <c r="H1035" s="21"/>
      <c r="I1035" s="21"/>
      <c r="J1035" s="21"/>
      <c r="K1035" s="21"/>
      <c r="L1035" s="21"/>
      <c r="M1035" s="21"/>
      <c r="N1035" s="21"/>
      <c r="O1035" s="21"/>
      <c r="P1035" s="18"/>
      <c r="Q1035" s="69">
        <f t="shared" si="35"/>
        <v>0</v>
      </c>
      <c r="R1035" s="22" t="str">
        <f t="shared" si="34"/>
        <v>Không</v>
      </c>
      <c r="S1035" s="22"/>
      <c r="T1035" s="22"/>
      <c r="U1035" s="17"/>
      <c r="V1035" s="17"/>
    </row>
    <row r="1036" spans="1:22" s="19" customFormat="1" ht="13.5">
      <c r="A1036" s="17">
        <v>1030</v>
      </c>
      <c r="B1036" s="111"/>
      <c r="C1036" s="112"/>
      <c r="D1036" s="113"/>
      <c r="E1036" s="114"/>
      <c r="F1036" s="114"/>
      <c r="G1036" s="115"/>
      <c r="H1036" s="21"/>
      <c r="I1036" s="21"/>
      <c r="J1036" s="21"/>
      <c r="K1036" s="21"/>
      <c r="L1036" s="21"/>
      <c r="M1036" s="21"/>
      <c r="N1036" s="21"/>
      <c r="O1036" s="21"/>
      <c r="P1036" s="18"/>
      <c r="Q1036" s="69">
        <f t="shared" si="35"/>
        <v>0</v>
      </c>
      <c r="R1036" s="22" t="str">
        <f t="shared" si="34"/>
        <v>Không</v>
      </c>
      <c r="S1036" s="22"/>
      <c r="T1036" s="22"/>
      <c r="U1036" s="17"/>
      <c r="V1036" s="17"/>
    </row>
    <row r="1037" spans="1:22" s="19" customFormat="1" ht="13.5">
      <c r="A1037" s="17">
        <v>1031</v>
      </c>
      <c r="B1037" s="111"/>
      <c r="C1037" s="112"/>
      <c r="D1037" s="113"/>
      <c r="E1037" s="114"/>
      <c r="F1037" s="114"/>
      <c r="G1037" s="115"/>
      <c r="H1037" s="21"/>
      <c r="I1037" s="21"/>
      <c r="J1037" s="21"/>
      <c r="K1037" s="21"/>
      <c r="L1037" s="21"/>
      <c r="M1037" s="21"/>
      <c r="N1037" s="21"/>
      <c r="O1037" s="21"/>
      <c r="P1037" s="18"/>
      <c r="Q1037" s="69">
        <f t="shared" si="35"/>
        <v>0</v>
      </c>
      <c r="R1037" s="22" t="str">
        <f t="shared" si="34"/>
        <v>Không</v>
      </c>
      <c r="S1037" s="22"/>
      <c r="T1037" s="22"/>
      <c r="U1037" s="17"/>
      <c r="V1037" s="17"/>
    </row>
    <row r="1038" spans="1:22" s="19" customFormat="1" ht="13.5">
      <c r="A1038" s="17">
        <v>1032</v>
      </c>
      <c r="B1038" s="111"/>
      <c r="C1038" s="112"/>
      <c r="D1038" s="113"/>
      <c r="E1038" s="114"/>
      <c r="F1038" s="114"/>
      <c r="G1038" s="115"/>
      <c r="H1038" s="21"/>
      <c r="I1038" s="21"/>
      <c r="J1038" s="21"/>
      <c r="K1038" s="21"/>
      <c r="L1038" s="21"/>
      <c r="M1038" s="21"/>
      <c r="N1038" s="21"/>
      <c r="O1038" s="21"/>
      <c r="P1038" s="18"/>
      <c r="Q1038" s="69">
        <f t="shared" si="35"/>
        <v>0</v>
      </c>
      <c r="R1038" s="22" t="str">
        <f t="shared" si="34"/>
        <v>Không</v>
      </c>
      <c r="S1038" s="22"/>
      <c r="T1038" s="22"/>
      <c r="U1038" s="17"/>
      <c r="V1038" s="17"/>
    </row>
    <row r="1039" spans="1:22" s="19" customFormat="1" ht="13.5">
      <c r="A1039" s="17">
        <v>1033</v>
      </c>
      <c r="B1039" s="111"/>
      <c r="C1039" s="112"/>
      <c r="D1039" s="113"/>
      <c r="E1039" s="114"/>
      <c r="F1039" s="114"/>
      <c r="G1039" s="115"/>
      <c r="H1039" s="21"/>
      <c r="I1039" s="21"/>
      <c r="J1039" s="21"/>
      <c r="K1039" s="21"/>
      <c r="L1039" s="21"/>
      <c r="M1039" s="21"/>
      <c r="N1039" s="21"/>
      <c r="O1039" s="21"/>
      <c r="P1039" s="18"/>
      <c r="Q1039" s="69">
        <f t="shared" si="35"/>
        <v>0</v>
      </c>
      <c r="R1039" s="22" t="str">
        <f t="shared" si="34"/>
        <v>Không</v>
      </c>
      <c r="S1039" s="22"/>
      <c r="T1039" s="22"/>
      <c r="U1039" s="17"/>
      <c r="V1039" s="17"/>
    </row>
    <row r="1040" spans="1:22" s="19" customFormat="1" ht="13.5">
      <c r="A1040" s="17">
        <v>1034</v>
      </c>
      <c r="B1040" s="111"/>
      <c r="C1040" s="112"/>
      <c r="D1040" s="113"/>
      <c r="E1040" s="114"/>
      <c r="F1040" s="114"/>
      <c r="G1040" s="115"/>
      <c r="H1040" s="21"/>
      <c r="I1040" s="21"/>
      <c r="J1040" s="21"/>
      <c r="K1040" s="21"/>
      <c r="L1040" s="21"/>
      <c r="M1040" s="21"/>
      <c r="N1040" s="21"/>
      <c r="O1040" s="21"/>
      <c r="P1040" s="18"/>
      <c r="Q1040" s="69">
        <f t="shared" si="35"/>
        <v>0</v>
      </c>
      <c r="R1040" s="22" t="str">
        <f t="shared" si="34"/>
        <v>Không</v>
      </c>
      <c r="S1040" s="22"/>
      <c r="T1040" s="22"/>
      <c r="U1040" s="17"/>
      <c r="V1040" s="17"/>
    </row>
    <row r="1041" spans="1:22" s="19" customFormat="1" ht="13.5">
      <c r="A1041" s="17">
        <v>1035</v>
      </c>
      <c r="B1041" s="111"/>
      <c r="C1041" s="112"/>
      <c r="D1041" s="113"/>
      <c r="E1041" s="114"/>
      <c r="F1041" s="114"/>
      <c r="G1041" s="115"/>
      <c r="H1041" s="21"/>
      <c r="I1041" s="21"/>
      <c r="J1041" s="21"/>
      <c r="K1041" s="21"/>
      <c r="L1041" s="21"/>
      <c r="M1041" s="21"/>
      <c r="N1041" s="21"/>
      <c r="O1041" s="21"/>
      <c r="P1041" s="18"/>
      <c r="Q1041" s="69">
        <f t="shared" si="35"/>
        <v>0</v>
      </c>
      <c r="R1041" s="22" t="str">
        <f t="shared" si="34"/>
        <v>Không</v>
      </c>
      <c r="S1041" s="22"/>
      <c r="T1041" s="22"/>
      <c r="U1041" s="17"/>
      <c r="V1041" s="17"/>
    </row>
    <row r="1042" spans="1:22" s="19" customFormat="1" ht="13.5">
      <c r="A1042" s="17">
        <v>1036</v>
      </c>
      <c r="B1042" s="111"/>
      <c r="C1042" s="112"/>
      <c r="D1042" s="113"/>
      <c r="E1042" s="114"/>
      <c r="F1042" s="114"/>
      <c r="G1042" s="115"/>
      <c r="H1042" s="21"/>
      <c r="I1042" s="21"/>
      <c r="J1042" s="21"/>
      <c r="K1042" s="21"/>
      <c r="L1042" s="21"/>
      <c r="M1042" s="21"/>
      <c r="N1042" s="21"/>
      <c r="O1042" s="21"/>
      <c r="P1042" s="18"/>
      <c r="Q1042" s="69">
        <f t="shared" si="35"/>
        <v>0</v>
      </c>
      <c r="R1042" s="22" t="str">
        <f t="shared" si="34"/>
        <v>Không</v>
      </c>
      <c r="S1042" s="22"/>
      <c r="T1042" s="22"/>
      <c r="U1042" s="17"/>
      <c r="V1042" s="17"/>
    </row>
    <row r="1043" spans="1:22" s="19" customFormat="1" ht="13.5">
      <c r="A1043" s="17">
        <v>1037</v>
      </c>
      <c r="B1043" s="111"/>
      <c r="C1043" s="112"/>
      <c r="D1043" s="113"/>
      <c r="E1043" s="114"/>
      <c r="F1043" s="114"/>
      <c r="G1043" s="115"/>
      <c r="H1043" s="21"/>
      <c r="I1043" s="21"/>
      <c r="J1043" s="21"/>
      <c r="K1043" s="21"/>
      <c r="L1043" s="21"/>
      <c r="M1043" s="21"/>
      <c r="N1043" s="21"/>
      <c r="O1043" s="21"/>
      <c r="P1043" s="18"/>
      <c r="Q1043" s="69">
        <f t="shared" si="35"/>
        <v>0</v>
      </c>
      <c r="R1043" s="22" t="str">
        <f t="shared" si="34"/>
        <v>Không</v>
      </c>
      <c r="S1043" s="22"/>
      <c r="T1043" s="22"/>
      <c r="U1043" s="17"/>
      <c r="V1043" s="17"/>
    </row>
    <row r="1044" spans="1:22" s="19" customFormat="1" ht="13.5">
      <c r="A1044" s="17">
        <v>1038</v>
      </c>
      <c r="B1044" s="111"/>
      <c r="C1044" s="112"/>
      <c r="D1044" s="113"/>
      <c r="E1044" s="114"/>
      <c r="F1044" s="114"/>
      <c r="G1044" s="115"/>
      <c r="H1044" s="21"/>
      <c r="I1044" s="21"/>
      <c r="J1044" s="21"/>
      <c r="K1044" s="21"/>
      <c r="L1044" s="21"/>
      <c r="M1044" s="21"/>
      <c r="N1044" s="21"/>
      <c r="O1044" s="21"/>
      <c r="P1044" s="18"/>
      <c r="Q1044" s="69">
        <f t="shared" si="35"/>
        <v>0</v>
      </c>
      <c r="R1044" s="22" t="str">
        <f t="shared" si="34"/>
        <v>Không</v>
      </c>
      <c r="S1044" s="22"/>
      <c r="T1044" s="22"/>
      <c r="U1044" s="17"/>
      <c r="V1044" s="17"/>
    </row>
    <row r="1045" spans="1:22" s="19" customFormat="1" ht="13.5">
      <c r="A1045" s="17">
        <v>1039</v>
      </c>
      <c r="B1045" s="111"/>
      <c r="C1045" s="112"/>
      <c r="D1045" s="113"/>
      <c r="E1045" s="114"/>
      <c r="F1045" s="114"/>
      <c r="G1045" s="115"/>
      <c r="H1045" s="21"/>
      <c r="I1045" s="21"/>
      <c r="J1045" s="21"/>
      <c r="K1045" s="21"/>
      <c r="L1045" s="21"/>
      <c r="M1045" s="21"/>
      <c r="N1045" s="21"/>
      <c r="O1045" s="21"/>
      <c r="P1045" s="18"/>
      <c r="Q1045" s="69">
        <f t="shared" si="35"/>
        <v>0</v>
      </c>
      <c r="R1045" s="22" t="str">
        <f t="shared" si="34"/>
        <v>Không</v>
      </c>
      <c r="S1045" s="22"/>
      <c r="T1045" s="22"/>
      <c r="U1045" s="17"/>
      <c r="V1045" s="17"/>
    </row>
    <row r="1046" spans="1:22" s="19" customFormat="1" ht="13.5">
      <c r="A1046" s="17">
        <v>1040</v>
      </c>
      <c r="B1046" s="111"/>
      <c r="C1046" s="112"/>
      <c r="D1046" s="113"/>
      <c r="E1046" s="114"/>
      <c r="F1046" s="114"/>
      <c r="G1046" s="115"/>
      <c r="H1046" s="21"/>
      <c r="I1046" s="21"/>
      <c r="J1046" s="21"/>
      <c r="K1046" s="21"/>
      <c r="L1046" s="21"/>
      <c r="M1046" s="21"/>
      <c r="N1046" s="21"/>
      <c r="O1046" s="21"/>
      <c r="P1046" s="18"/>
      <c r="Q1046" s="69">
        <f t="shared" si="35"/>
        <v>0</v>
      </c>
      <c r="R1046" s="22" t="str">
        <f t="shared" si="34"/>
        <v>Không</v>
      </c>
      <c r="S1046" s="22"/>
      <c r="T1046" s="22"/>
      <c r="U1046" s="17"/>
      <c r="V1046" s="17"/>
    </row>
    <row r="1047" spans="1:22" s="19" customFormat="1" ht="13.5">
      <c r="A1047" s="17">
        <v>1041</v>
      </c>
      <c r="B1047" s="111"/>
      <c r="C1047" s="112"/>
      <c r="D1047" s="113"/>
      <c r="E1047" s="114"/>
      <c r="F1047" s="114"/>
      <c r="G1047" s="115"/>
      <c r="H1047" s="21"/>
      <c r="I1047" s="21"/>
      <c r="J1047" s="21"/>
      <c r="K1047" s="21"/>
      <c r="L1047" s="21"/>
      <c r="M1047" s="21"/>
      <c r="N1047" s="21"/>
      <c r="O1047" s="21"/>
      <c r="P1047" s="18"/>
      <c r="Q1047" s="69">
        <f t="shared" si="35"/>
        <v>0</v>
      </c>
      <c r="R1047" s="22" t="str">
        <f t="shared" si="34"/>
        <v>Không</v>
      </c>
      <c r="S1047" s="22"/>
      <c r="T1047" s="22"/>
      <c r="U1047" s="17"/>
      <c r="V1047" s="17"/>
    </row>
    <row r="1048" spans="1:22" s="19" customFormat="1" ht="13.5">
      <c r="A1048" s="17">
        <v>1042</v>
      </c>
      <c r="B1048" s="111"/>
      <c r="C1048" s="112"/>
      <c r="D1048" s="113"/>
      <c r="E1048" s="114"/>
      <c r="F1048" s="114"/>
      <c r="G1048" s="115"/>
      <c r="H1048" s="21"/>
      <c r="I1048" s="21"/>
      <c r="J1048" s="21"/>
      <c r="K1048" s="21"/>
      <c r="L1048" s="21"/>
      <c r="M1048" s="21"/>
      <c r="N1048" s="21"/>
      <c r="O1048" s="21"/>
      <c r="P1048" s="18"/>
      <c r="Q1048" s="69">
        <f t="shared" si="35"/>
        <v>0</v>
      </c>
      <c r="R1048" s="22" t="str">
        <f t="shared" si="34"/>
        <v>Không</v>
      </c>
      <c r="S1048" s="22"/>
      <c r="T1048" s="22"/>
      <c r="U1048" s="17"/>
      <c r="V1048" s="17"/>
    </row>
    <row r="1049" spans="1:22" s="19" customFormat="1" ht="13.5">
      <c r="A1049" s="17">
        <v>1043</v>
      </c>
      <c r="B1049" s="111"/>
      <c r="C1049" s="112"/>
      <c r="D1049" s="113"/>
      <c r="E1049" s="114"/>
      <c r="F1049" s="114"/>
      <c r="G1049" s="115"/>
      <c r="H1049" s="21"/>
      <c r="I1049" s="21"/>
      <c r="J1049" s="21"/>
      <c r="K1049" s="21"/>
      <c r="L1049" s="21"/>
      <c r="M1049" s="21"/>
      <c r="N1049" s="21"/>
      <c r="O1049" s="21"/>
      <c r="P1049" s="18"/>
      <c r="Q1049" s="69">
        <f t="shared" si="35"/>
        <v>0</v>
      </c>
      <c r="R1049" s="22" t="str">
        <f t="shared" si="34"/>
        <v>Không</v>
      </c>
      <c r="S1049" s="22"/>
      <c r="T1049" s="22"/>
      <c r="U1049" s="17"/>
      <c r="V1049" s="17"/>
    </row>
    <row r="1050" spans="1:22" s="19" customFormat="1" ht="13.5">
      <c r="A1050" s="17">
        <v>1044</v>
      </c>
      <c r="B1050" s="111"/>
      <c r="C1050" s="112"/>
      <c r="D1050" s="113"/>
      <c r="E1050" s="114"/>
      <c r="F1050" s="114"/>
      <c r="G1050" s="115"/>
      <c r="H1050" s="21"/>
      <c r="I1050" s="21"/>
      <c r="J1050" s="21"/>
      <c r="K1050" s="21"/>
      <c r="L1050" s="21"/>
      <c r="M1050" s="21"/>
      <c r="N1050" s="21"/>
      <c r="O1050" s="21"/>
      <c r="P1050" s="18"/>
      <c r="Q1050" s="69">
        <f t="shared" si="35"/>
        <v>0</v>
      </c>
      <c r="R1050" s="22" t="str">
        <f t="shared" si="34"/>
        <v>Không</v>
      </c>
      <c r="S1050" s="22"/>
      <c r="T1050" s="22"/>
      <c r="U1050" s="17"/>
      <c r="V1050" s="17"/>
    </row>
    <row r="1051" spans="1:22" s="19" customFormat="1" ht="13.5">
      <c r="A1051" s="17">
        <v>1045</v>
      </c>
      <c r="B1051" s="111"/>
      <c r="C1051" s="112"/>
      <c r="D1051" s="113"/>
      <c r="E1051" s="114"/>
      <c r="F1051" s="114"/>
      <c r="G1051" s="115"/>
      <c r="H1051" s="21"/>
      <c r="I1051" s="21"/>
      <c r="J1051" s="21"/>
      <c r="K1051" s="21"/>
      <c r="L1051" s="21"/>
      <c r="M1051" s="21"/>
      <c r="N1051" s="21"/>
      <c r="O1051" s="21"/>
      <c r="P1051" s="18"/>
      <c r="Q1051" s="69">
        <f t="shared" si="35"/>
        <v>0</v>
      </c>
      <c r="R1051" s="22" t="str">
        <f t="shared" si="34"/>
        <v>Không</v>
      </c>
      <c r="S1051" s="22"/>
      <c r="T1051" s="22"/>
      <c r="U1051" s="17"/>
      <c r="V1051" s="17"/>
    </row>
    <row r="1052" spans="1:22" s="19" customFormat="1" ht="13.5">
      <c r="A1052" s="17">
        <v>1046</v>
      </c>
      <c r="B1052" s="111"/>
      <c r="C1052" s="112"/>
      <c r="D1052" s="113"/>
      <c r="E1052" s="114"/>
      <c r="F1052" s="114"/>
      <c r="G1052" s="115"/>
      <c r="H1052" s="21"/>
      <c r="I1052" s="21"/>
      <c r="J1052" s="21"/>
      <c r="K1052" s="21"/>
      <c r="L1052" s="21"/>
      <c r="M1052" s="21"/>
      <c r="N1052" s="21"/>
      <c r="O1052" s="21"/>
      <c r="P1052" s="18"/>
      <c r="Q1052" s="69">
        <f t="shared" si="35"/>
        <v>0</v>
      </c>
      <c r="R1052" s="22" t="str">
        <f t="shared" si="34"/>
        <v>Không</v>
      </c>
      <c r="S1052" s="22"/>
      <c r="T1052" s="22"/>
      <c r="U1052" s="17"/>
      <c r="V1052" s="17"/>
    </row>
    <row r="1053" spans="1:22" s="19" customFormat="1" ht="13.5">
      <c r="A1053" s="17">
        <v>1047</v>
      </c>
      <c r="B1053" s="111"/>
      <c r="C1053" s="112"/>
      <c r="D1053" s="113"/>
      <c r="E1053" s="114"/>
      <c r="F1053" s="114"/>
      <c r="G1053" s="115"/>
      <c r="H1053" s="21"/>
      <c r="I1053" s="21"/>
      <c r="J1053" s="21"/>
      <c r="K1053" s="21"/>
      <c r="L1053" s="21"/>
      <c r="M1053" s="21"/>
      <c r="N1053" s="21"/>
      <c r="O1053" s="21"/>
      <c r="P1053" s="18"/>
      <c r="Q1053" s="69">
        <f t="shared" si="35"/>
        <v>0</v>
      </c>
      <c r="R1053" s="22" t="str">
        <f t="shared" si="34"/>
        <v>Không</v>
      </c>
      <c r="S1053" s="22"/>
      <c r="T1053" s="22"/>
      <c r="U1053" s="17"/>
      <c r="V1053" s="17"/>
    </row>
    <row r="1054" spans="1:22" s="19" customFormat="1" ht="13.5">
      <c r="A1054" s="17">
        <v>1048</v>
      </c>
      <c r="B1054" s="111"/>
      <c r="C1054" s="112"/>
      <c r="D1054" s="113"/>
      <c r="E1054" s="114"/>
      <c r="F1054" s="114"/>
      <c r="G1054" s="115"/>
      <c r="H1054" s="21"/>
      <c r="I1054" s="21"/>
      <c r="J1054" s="21"/>
      <c r="K1054" s="21"/>
      <c r="L1054" s="21"/>
      <c r="M1054" s="21"/>
      <c r="N1054" s="21"/>
      <c r="O1054" s="21"/>
      <c r="P1054" s="18"/>
      <c r="Q1054" s="69">
        <f t="shared" si="35"/>
        <v>0</v>
      </c>
      <c r="R1054" s="22" t="str">
        <f t="shared" si="34"/>
        <v>Không</v>
      </c>
      <c r="S1054" s="22"/>
      <c r="T1054" s="22"/>
      <c r="U1054" s="17"/>
      <c r="V1054" s="17"/>
    </row>
    <row r="1055" spans="1:22" s="19" customFormat="1" ht="13.5">
      <c r="A1055" s="17">
        <v>1049</v>
      </c>
      <c r="B1055" s="111"/>
      <c r="C1055" s="112"/>
      <c r="D1055" s="113"/>
      <c r="E1055" s="114"/>
      <c r="F1055" s="114"/>
      <c r="G1055" s="115"/>
      <c r="H1055" s="21"/>
      <c r="I1055" s="21"/>
      <c r="J1055" s="21"/>
      <c r="K1055" s="21"/>
      <c r="L1055" s="21"/>
      <c r="M1055" s="21"/>
      <c r="N1055" s="21"/>
      <c r="O1055" s="21"/>
      <c r="P1055" s="18"/>
      <c r="Q1055" s="69">
        <f t="shared" si="35"/>
        <v>0</v>
      </c>
      <c r="R1055" s="22" t="str">
        <f t="shared" si="34"/>
        <v>Không</v>
      </c>
      <c r="S1055" s="22"/>
      <c r="T1055" s="22"/>
      <c r="U1055" s="17"/>
      <c r="V1055" s="17"/>
    </row>
    <row r="1056" spans="1:22" s="19" customFormat="1" ht="13.5">
      <c r="A1056" s="17">
        <v>1050</v>
      </c>
      <c r="B1056" s="111"/>
      <c r="C1056" s="112"/>
      <c r="D1056" s="113"/>
      <c r="E1056" s="114"/>
      <c r="F1056" s="114"/>
      <c r="G1056" s="115"/>
      <c r="H1056" s="21"/>
      <c r="I1056" s="21"/>
      <c r="J1056" s="21"/>
      <c r="K1056" s="21"/>
      <c r="L1056" s="21"/>
      <c r="M1056" s="21"/>
      <c r="N1056" s="21"/>
      <c r="O1056" s="21"/>
      <c r="P1056" s="18"/>
      <c r="Q1056" s="69">
        <f t="shared" si="35"/>
        <v>0</v>
      </c>
      <c r="R1056" s="22" t="str">
        <f t="shared" si="34"/>
        <v>Không</v>
      </c>
      <c r="S1056" s="22"/>
      <c r="T1056" s="22"/>
      <c r="U1056" s="17"/>
      <c r="V1056" s="17"/>
    </row>
    <row r="1057" spans="1:22" s="19" customFormat="1" ht="13.5">
      <c r="A1057" s="17">
        <v>1051</v>
      </c>
      <c r="B1057" s="111"/>
      <c r="C1057" s="112"/>
      <c r="D1057" s="113"/>
      <c r="E1057" s="114"/>
      <c r="F1057" s="114"/>
      <c r="G1057" s="115"/>
      <c r="H1057" s="21"/>
      <c r="I1057" s="21"/>
      <c r="J1057" s="21"/>
      <c r="K1057" s="21"/>
      <c r="L1057" s="21"/>
      <c r="M1057" s="21"/>
      <c r="N1057" s="21"/>
      <c r="O1057" s="21"/>
      <c r="P1057" s="18"/>
      <c r="Q1057" s="69">
        <f t="shared" si="35"/>
        <v>0</v>
      </c>
      <c r="R1057" s="22" t="str">
        <f t="shared" si="34"/>
        <v>Không</v>
      </c>
      <c r="S1057" s="22"/>
      <c r="T1057" s="22"/>
      <c r="U1057" s="17"/>
      <c r="V1057" s="17"/>
    </row>
    <row r="1058" spans="1:22" s="19" customFormat="1" ht="13.5">
      <c r="A1058" s="17">
        <v>1052</v>
      </c>
      <c r="B1058" s="111"/>
      <c r="C1058" s="112"/>
      <c r="D1058" s="113"/>
      <c r="E1058" s="114"/>
      <c r="F1058" s="114"/>
      <c r="G1058" s="115"/>
      <c r="H1058" s="21"/>
      <c r="I1058" s="21"/>
      <c r="J1058" s="21"/>
      <c r="K1058" s="21"/>
      <c r="L1058" s="21"/>
      <c r="M1058" s="21"/>
      <c r="N1058" s="21"/>
      <c r="O1058" s="21"/>
      <c r="P1058" s="18"/>
      <c r="Q1058" s="69">
        <f t="shared" si="35"/>
        <v>0</v>
      </c>
      <c r="R1058" s="22" t="str">
        <f t="shared" si="34"/>
        <v>Không</v>
      </c>
      <c r="S1058" s="22"/>
      <c r="T1058" s="22"/>
      <c r="U1058" s="17"/>
      <c r="V1058" s="17"/>
    </row>
    <row r="1059" spans="1:22" s="19" customFormat="1" ht="13.5">
      <c r="A1059" s="17">
        <v>1053</v>
      </c>
      <c r="B1059" s="111"/>
      <c r="C1059" s="112"/>
      <c r="D1059" s="113"/>
      <c r="E1059" s="114"/>
      <c r="F1059" s="114"/>
      <c r="G1059" s="115"/>
      <c r="H1059" s="21"/>
      <c r="I1059" s="21"/>
      <c r="J1059" s="21"/>
      <c r="K1059" s="21"/>
      <c r="L1059" s="21"/>
      <c r="M1059" s="21"/>
      <c r="N1059" s="21"/>
      <c r="O1059" s="21"/>
      <c r="P1059" s="18"/>
      <c r="Q1059" s="69">
        <f t="shared" si="35"/>
        <v>0</v>
      </c>
      <c r="R1059" s="22" t="str">
        <f t="shared" si="34"/>
        <v>Không</v>
      </c>
      <c r="S1059" s="22"/>
      <c r="T1059" s="22"/>
      <c r="U1059" s="17"/>
      <c r="V1059" s="17"/>
    </row>
    <row r="1060" spans="1:22" s="19" customFormat="1" ht="13.5">
      <c r="A1060" s="17">
        <v>1054</v>
      </c>
      <c r="B1060" s="111"/>
      <c r="C1060" s="112"/>
      <c r="D1060" s="113"/>
      <c r="E1060" s="114"/>
      <c r="F1060" s="114"/>
      <c r="G1060" s="115"/>
      <c r="H1060" s="21"/>
      <c r="I1060" s="21"/>
      <c r="J1060" s="21"/>
      <c r="K1060" s="21"/>
      <c r="L1060" s="21"/>
      <c r="M1060" s="21"/>
      <c r="N1060" s="21"/>
      <c r="O1060" s="21"/>
      <c r="P1060" s="18"/>
      <c r="Q1060" s="69">
        <f t="shared" si="35"/>
        <v>0</v>
      </c>
      <c r="R1060" s="22" t="str">
        <f t="shared" si="34"/>
        <v>Không</v>
      </c>
      <c r="S1060" s="22"/>
      <c r="T1060" s="22"/>
      <c r="U1060" s="17"/>
      <c r="V1060" s="17"/>
    </row>
    <row r="1061" spans="1:22" s="19" customFormat="1" ht="13.5">
      <c r="A1061" s="17">
        <v>1055</v>
      </c>
      <c r="B1061" s="111"/>
      <c r="C1061" s="112"/>
      <c r="D1061" s="113"/>
      <c r="E1061" s="114"/>
      <c r="F1061" s="114"/>
      <c r="G1061" s="115"/>
      <c r="H1061" s="21"/>
      <c r="I1061" s="21"/>
      <c r="J1061" s="21"/>
      <c r="K1061" s="21"/>
      <c r="L1061" s="21"/>
      <c r="M1061" s="21"/>
      <c r="N1061" s="21"/>
      <c r="O1061" s="21"/>
      <c r="P1061" s="18"/>
      <c r="Q1061" s="69">
        <f t="shared" si="35"/>
        <v>0</v>
      </c>
      <c r="R1061" s="22" t="str">
        <f t="shared" si="34"/>
        <v>Không</v>
      </c>
      <c r="S1061" s="22"/>
      <c r="T1061" s="22"/>
      <c r="U1061" s="17"/>
      <c r="V1061" s="17"/>
    </row>
    <row r="1062" spans="1:22" s="19" customFormat="1" ht="13.5">
      <c r="A1062" s="17">
        <v>1056</v>
      </c>
      <c r="B1062" s="111"/>
      <c r="C1062" s="112"/>
      <c r="D1062" s="113"/>
      <c r="E1062" s="114"/>
      <c r="F1062" s="114"/>
      <c r="G1062" s="115"/>
      <c r="H1062" s="21"/>
      <c r="I1062" s="21"/>
      <c r="J1062" s="21"/>
      <c r="K1062" s="21"/>
      <c r="L1062" s="21"/>
      <c r="M1062" s="21"/>
      <c r="N1062" s="21"/>
      <c r="O1062" s="21"/>
      <c r="P1062" s="18"/>
      <c r="Q1062" s="69">
        <f t="shared" si="35"/>
        <v>0</v>
      </c>
      <c r="R1062" s="22" t="str">
        <f t="shared" si="34"/>
        <v>Không</v>
      </c>
      <c r="S1062" s="22"/>
      <c r="T1062" s="22"/>
      <c r="U1062" s="17"/>
      <c r="V1062" s="17"/>
    </row>
    <row r="1063" spans="1:22" s="19" customFormat="1" ht="13.5">
      <c r="A1063" s="17">
        <v>1057</v>
      </c>
      <c r="B1063" s="111"/>
      <c r="C1063" s="112"/>
      <c r="D1063" s="113"/>
      <c r="E1063" s="114"/>
      <c r="F1063" s="114"/>
      <c r="G1063" s="115"/>
      <c r="H1063" s="21"/>
      <c r="I1063" s="21"/>
      <c r="J1063" s="21"/>
      <c r="K1063" s="21"/>
      <c r="L1063" s="21"/>
      <c r="M1063" s="21"/>
      <c r="N1063" s="21"/>
      <c r="O1063" s="21"/>
      <c r="P1063" s="18"/>
      <c r="Q1063" s="69">
        <f t="shared" si="35"/>
        <v>0</v>
      </c>
      <c r="R1063" s="22" t="str">
        <f t="shared" si="34"/>
        <v>Không</v>
      </c>
      <c r="S1063" s="22"/>
      <c r="T1063" s="22"/>
      <c r="U1063" s="17"/>
      <c r="V1063" s="17"/>
    </row>
    <row r="1064" spans="1:22" s="19" customFormat="1" ht="13.5">
      <c r="A1064" s="17">
        <v>1058</v>
      </c>
      <c r="B1064" s="111"/>
      <c r="C1064" s="112"/>
      <c r="D1064" s="113"/>
      <c r="E1064" s="114"/>
      <c r="F1064" s="114"/>
      <c r="G1064" s="115"/>
      <c r="H1064" s="21"/>
      <c r="I1064" s="21"/>
      <c r="J1064" s="21"/>
      <c r="K1064" s="21"/>
      <c r="L1064" s="21"/>
      <c r="M1064" s="21"/>
      <c r="N1064" s="21"/>
      <c r="O1064" s="21"/>
      <c r="P1064" s="18"/>
      <c r="Q1064" s="69">
        <f t="shared" si="35"/>
        <v>0</v>
      </c>
      <c r="R1064" s="22" t="str">
        <f t="shared" si="34"/>
        <v>Không</v>
      </c>
      <c r="S1064" s="22"/>
      <c r="T1064" s="22"/>
      <c r="U1064" s="17"/>
      <c r="V1064" s="17"/>
    </row>
    <row r="1065" spans="1:22" s="19" customFormat="1" ht="13.5">
      <c r="A1065" s="17">
        <v>1059</v>
      </c>
      <c r="B1065" s="111"/>
      <c r="C1065" s="112"/>
      <c r="D1065" s="113"/>
      <c r="E1065" s="114"/>
      <c r="F1065" s="114"/>
      <c r="G1065" s="115"/>
      <c r="H1065" s="21"/>
      <c r="I1065" s="21"/>
      <c r="J1065" s="21"/>
      <c r="K1065" s="21"/>
      <c r="L1065" s="21"/>
      <c r="M1065" s="21"/>
      <c r="N1065" s="21"/>
      <c r="O1065" s="21"/>
      <c r="P1065" s="18"/>
      <c r="Q1065" s="69">
        <f t="shared" si="35"/>
        <v>0</v>
      </c>
      <c r="R1065" s="22" t="str">
        <f t="shared" si="34"/>
        <v>Không</v>
      </c>
      <c r="S1065" s="22"/>
      <c r="T1065" s="22"/>
      <c r="U1065" s="17"/>
      <c r="V1065" s="17"/>
    </row>
    <row r="1066" spans="1:22" s="19" customFormat="1" ht="13.5">
      <c r="A1066" s="17">
        <v>1060</v>
      </c>
      <c r="B1066" s="111"/>
      <c r="C1066" s="112"/>
      <c r="D1066" s="113"/>
      <c r="E1066" s="114"/>
      <c r="F1066" s="114"/>
      <c r="G1066" s="115"/>
      <c r="H1066" s="21"/>
      <c r="I1066" s="21"/>
      <c r="J1066" s="21"/>
      <c r="K1066" s="21"/>
      <c r="L1066" s="21"/>
      <c r="M1066" s="21"/>
      <c r="N1066" s="21"/>
      <c r="O1066" s="21"/>
      <c r="P1066" s="18"/>
      <c r="Q1066" s="69">
        <f t="shared" si="35"/>
        <v>0</v>
      </c>
      <c r="R1066" s="22" t="str">
        <f t="shared" si="34"/>
        <v>Không</v>
      </c>
      <c r="S1066" s="22"/>
      <c r="T1066" s="22"/>
      <c r="U1066" s="17"/>
      <c r="V1066" s="17"/>
    </row>
    <row r="1067" spans="1:22" s="19" customFormat="1" ht="13.5">
      <c r="A1067" s="17">
        <v>1061</v>
      </c>
      <c r="B1067" s="111"/>
      <c r="C1067" s="112"/>
      <c r="D1067" s="113"/>
      <c r="E1067" s="114"/>
      <c r="F1067" s="114"/>
      <c r="G1067" s="115"/>
      <c r="H1067" s="21"/>
      <c r="I1067" s="21"/>
      <c r="J1067" s="21"/>
      <c r="K1067" s="21"/>
      <c r="L1067" s="21"/>
      <c r="M1067" s="21"/>
      <c r="N1067" s="21"/>
      <c r="O1067" s="21"/>
      <c r="P1067" s="18"/>
      <c r="Q1067" s="69">
        <f t="shared" si="35"/>
        <v>0</v>
      </c>
      <c r="R1067" s="22" t="str">
        <f t="shared" si="34"/>
        <v>Không</v>
      </c>
      <c r="S1067" s="22"/>
      <c r="T1067" s="22"/>
      <c r="U1067" s="17"/>
      <c r="V1067" s="17"/>
    </row>
    <row r="1068" spans="1:22" s="19" customFormat="1" ht="13.5">
      <c r="A1068" s="17">
        <v>1062</v>
      </c>
      <c r="B1068" s="111"/>
      <c r="C1068" s="112"/>
      <c r="D1068" s="113"/>
      <c r="E1068" s="114"/>
      <c r="F1068" s="114"/>
      <c r="G1068" s="115"/>
      <c r="H1068" s="21"/>
      <c r="I1068" s="21"/>
      <c r="J1068" s="21"/>
      <c r="K1068" s="21"/>
      <c r="L1068" s="21"/>
      <c r="M1068" s="21"/>
      <c r="N1068" s="21"/>
      <c r="O1068" s="21"/>
      <c r="P1068" s="18"/>
      <c r="Q1068" s="69">
        <f t="shared" si="35"/>
        <v>0</v>
      </c>
      <c r="R1068" s="22" t="str">
        <f t="shared" si="34"/>
        <v>Không</v>
      </c>
      <c r="S1068" s="22"/>
      <c r="T1068" s="22"/>
      <c r="U1068" s="17"/>
      <c r="V1068" s="17"/>
    </row>
    <row r="1069" spans="1:22" s="19" customFormat="1" ht="13.5">
      <c r="A1069" s="17">
        <v>1063</v>
      </c>
      <c r="B1069" s="111"/>
      <c r="C1069" s="112"/>
      <c r="D1069" s="113"/>
      <c r="E1069" s="114"/>
      <c r="F1069" s="114"/>
      <c r="G1069" s="115"/>
      <c r="H1069" s="21"/>
      <c r="I1069" s="21"/>
      <c r="J1069" s="21"/>
      <c r="K1069" s="21"/>
      <c r="L1069" s="21"/>
      <c r="M1069" s="21"/>
      <c r="N1069" s="21"/>
      <c r="O1069" s="21"/>
      <c r="P1069" s="18"/>
      <c r="Q1069" s="69">
        <f t="shared" si="35"/>
        <v>0</v>
      </c>
      <c r="R1069" s="22" t="str">
        <f t="shared" si="34"/>
        <v>Không</v>
      </c>
      <c r="S1069" s="22"/>
      <c r="T1069" s="22"/>
      <c r="U1069" s="17"/>
      <c r="V1069" s="17"/>
    </row>
    <row r="1070" spans="1:22" s="19" customFormat="1" ht="13.5">
      <c r="A1070" s="17">
        <v>1064</v>
      </c>
      <c r="B1070" s="111"/>
      <c r="C1070" s="112"/>
      <c r="D1070" s="113"/>
      <c r="E1070" s="114"/>
      <c r="F1070" s="114"/>
      <c r="G1070" s="115"/>
      <c r="H1070" s="21"/>
      <c r="I1070" s="21"/>
      <c r="J1070" s="21"/>
      <c r="K1070" s="21"/>
      <c r="L1070" s="21"/>
      <c r="M1070" s="21"/>
      <c r="N1070" s="21"/>
      <c r="O1070" s="21"/>
      <c r="P1070" s="18"/>
      <c r="Q1070" s="69">
        <f t="shared" si="35"/>
        <v>0</v>
      </c>
      <c r="R1070" s="22" t="str">
        <f t="shared" si="34"/>
        <v>Không</v>
      </c>
      <c r="S1070" s="22"/>
      <c r="T1070" s="22"/>
      <c r="U1070" s="17"/>
      <c r="V1070" s="17"/>
    </row>
    <row r="1071" spans="1:22" s="19" customFormat="1" ht="13.5">
      <c r="A1071" s="17">
        <v>1065</v>
      </c>
      <c r="B1071" s="111"/>
      <c r="C1071" s="112"/>
      <c r="D1071" s="113"/>
      <c r="E1071" s="114"/>
      <c r="F1071" s="114"/>
      <c r="G1071" s="115"/>
      <c r="H1071" s="21"/>
      <c r="I1071" s="21"/>
      <c r="J1071" s="21"/>
      <c r="K1071" s="21"/>
      <c r="L1071" s="21"/>
      <c r="M1071" s="21"/>
      <c r="N1071" s="21"/>
      <c r="O1071" s="21"/>
      <c r="P1071" s="18"/>
      <c r="Q1071" s="69">
        <f t="shared" si="35"/>
        <v>0</v>
      </c>
      <c r="R1071" s="22" t="str">
        <f t="shared" si="34"/>
        <v>Không</v>
      </c>
      <c r="S1071" s="22"/>
      <c r="T1071" s="22"/>
      <c r="U1071" s="17"/>
      <c r="V1071" s="17"/>
    </row>
    <row r="1072" spans="1:22" s="19" customFormat="1" ht="13.5">
      <c r="A1072" s="17">
        <v>1066</v>
      </c>
      <c r="B1072" s="111"/>
      <c r="C1072" s="112"/>
      <c r="D1072" s="113"/>
      <c r="E1072" s="114"/>
      <c r="F1072" s="114"/>
      <c r="G1072" s="115"/>
      <c r="H1072" s="21"/>
      <c r="I1072" s="21"/>
      <c r="J1072" s="21"/>
      <c r="K1072" s="21"/>
      <c r="L1072" s="21"/>
      <c r="M1072" s="21"/>
      <c r="N1072" s="21"/>
      <c r="O1072" s="21"/>
      <c r="P1072" s="18"/>
      <c r="Q1072" s="69">
        <f t="shared" si="35"/>
        <v>0</v>
      </c>
      <c r="R1072" s="22" t="str">
        <f t="shared" si="34"/>
        <v>Không</v>
      </c>
      <c r="S1072" s="22"/>
      <c r="T1072" s="22"/>
      <c r="U1072" s="17"/>
      <c r="V1072" s="17"/>
    </row>
    <row r="1073" spans="1:22" s="19" customFormat="1" ht="13.5">
      <c r="A1073" s="17">
        <v>1067</v>
      </c>
      <c r="B1073" s="111"/>
      <c r="C1073" s="112"/>
      <c r="D1073" s="113"/>
      <c r="E1073" s="114"/>
      <c r="F1073" s="114"/>
      <c r="G1073" s="115"/>
      <c r="H1073" s="21"/>
      <c r="I1073" s="21"/>
      <c r="J1073" s="21"/>
      <c r="K1073" s="21"/>
      <c r="L1073" s="21"/>
      <c r="M1073" s="21"/>
      <c r="N1073" s="21"/>
      <c r="O1073" s="21"/>
      <c r="P1073" s="18"/>
      <c r="Q1073" s="69">
        <f t="shared" si="35"/>
        <v>0</v>
      </c>
      <c r="R1073" s="22" t="str">
        <f t="shared" si="34"/>
        <v>Không</v>
      </c>
      <c r="S1073" s="22"/>
      <c r="T1073" s="22"/>
      <c r="U1073" s="17"/>
      <c r="V1073" s="17"/>
    </row>
    <row r="1074" spans="1:22" s="19" customFormat="1" ht="13.5">
      <c r="A1074" s="17">
        <v>1068</v>
      </c>
      <c r="B1074" s="111"/>
      <c r="C1074" s="112"/>
      <c r="D1074" s="113"/>
      <c r="E1074" s="114"/>
      <c r="F1074" s="114"/>
      <c r="G1074" s="115"/>
      <c r="H1074" s="21"/>
      <c r="I1074" s="21"/>
      <c r="J1074" s="21"/>
      <c r="K1074" s="21"/>
      <c r="L1074" s="21"/>
      <c r="M1074" s="21"/>
      <c r="N1074" s="21"/>
      <c r="O1074" s="21"/>
      <c r="P1074" s="18"/>
      <c r="Q1074" s="69">
        <f t="shared" si="35"/>
        <v>0</v>
      </c>
      <c r="R1074" s="22" t="str">
        <f t="shared" si="34"/>
        <v>Không</v>
      </c>
      <c r="S1074" s="22"/>
      <c r="T1074" s="22"/>
      <c r="U1074" s="17"/>
      <c r="V1074" s="17"/>
    </row>
    <row r="1075" spans="1:22" s="19" customFormat="1" ht="13.5">
      <c r="A1075" s="17">
        <v>1069</v>
      </c>
      <c r="B1075" s="111"/>
      <c r="C1075" s="112"/>
      <c r="D1075" s="113"/>
      <c r="E1075" s="114"/>
      <c r="F1075" s="114"/>
      <c r="G1075" s="115"/>
      <c r="H1075" s="21"/>
      <c r="I1075" s="21"/>
      <c r="J1075" s="21"/>
      <c r="K1075" s="21"/>
      <c r="L1075" s="21"/>
      <c r="M1075" s="21"/>
      <c r="N1075" s="21"/>
      <c r="O1075" s="21"/>
      <c r="P1075" s="18"/>
      <c r="Q1075" s="69">
        <f t="shared" si="35"/>
        <v>0</v>
      </c>
      <c r="R1075" s="22" t="str">
        <f t="shared" si="34"/>
        <v>Không</v>
      </c>
      <c r="S1075" s="22"/>
      <c r="T1075" s="22"/>
      <c r="U1075" s="17"/>
      <c r="V1075" s="17"/>
    </row>
    <row r="1076" spans="1:22" s="19" customFormat="1" ht="13.5">
      <c r="A1076" s="17">
        <v>1070</v>
      </c>
      <c r="B1076" s="111"/>
      <c r="C1076" s="112"/>
      <c r="D1076" s="113"/>
      <c r="E1076" s="114"/>
      <c r="F1076" s="114"/>
      <c r="G1076" s="115"/>
      <c r="H1076" s="21"/>
      <c r="I1076" s="21"/>
      <c r="J1076" s="21"/>
      <c r="K1076" s="21"/>
      <c r="L1076" s="21"/>
      <c r="M1076" s="21"/>
      <c r="N1076" s="21"/>
      <c r="O1076" s="21"/>
      <c r="P1076" s="18"/>
      <c r="Q1076" s="69">
        <f t="shared" si="35"/>
        <v>0</v>
      </c>
      <c r="R1076" s="22" t="str">
        <f t="shared" si="34"/>
        <v>Không</v>
      </c>
      <c r="S1076" s="22"/>
      <c r="T1076" s="22"/>
      <c r="U1076" s="17"/>
      <c r="V1076" s="17"/>
    </row>
    <row r="1077" spans="1:22" s="19" customFormat="1" ht="13.5">
      <c r="A1077" s="17">
        <v>1071</v>
      </c>
      <c r="B1077" s="111"/>
      <c r="C1077" s="112"/>
      <c r="D1077" s="113"/>
      <c r="E1077" s="114"/>
      <c r="F1077" s="114"/>
      <c r="G1077" s="115"/>
      <c r="H1077" s="21"/>
      <c r="I1077" s="21"/>
      <c r="J1077" s="21"/>
      <c r="K1077" s="21"/>
      <c r="L1077" s="21"/>
      <c r="M1077" s="21"/>
      <c r="N1077" s="21"/>
      <c r="O1077" s="21"/>
      <c r="P1077" s="18"/>
      <c r="Q1077" s="69">
        <f t="shared" si="35"/>
        <v>0</v>
      </c>
      <c r="R1077" s="22" t="str">
        <f t="shared" si="34"/>
        <v>Không</v>
      </c>
      <c r="S1077" s="22"/>
      <c r="T1077" s="22"/>
      <c r="U1077" s="17"/>
      <c r="V1077" s="17"/>
    </row>
    <row r="1078" spans="1:22" s="19" customFormat="1" ht="13.5">
      <c r="A1078" s="17">
        <v>1072</v>
      </c>
      <c r="B1078" s="111"/>
      <c r="C1078" s="112"/>
      <c r="D1078" s="113"/>
      <c r="E1078" s="114"/>
      <c r="F1078" s="114"/>
      <c r="G1078" s="115"/>
      <c r="H1078" s="21"/>
      <c r="I1078" s="21"/>
      <c r="J1078" s="21"/>
      <c r="K1078" s="21"/>
      <c r="L1078" s="21"/>
      <c r="M1078" s="21"/>
      <c r="N1078" s="21"/>
      <c r="O1078" s="21"/>
      <c r="P1078" s="18"/>
      <c r="Q1078" s="69">
        <f t="shared" si="35"/>
        <v>0</v>
      </c>
      <c r="R1078" s="22" t="str">
        <f t="shared" si="34"/>
        <v>Không</v>
      </c>
      <c r="S1078" s="22"/>
      <c r="T1078" s="22"/>
      <c r="U1078" s="17"/>
      <c r="V1078" s="17"/>
    </row>
    <row r="1079" spans="1:22" s="19" customFormat="1" ht="13.5">
      <c r="A1079" s="17">
        <v>1073</v>
      </c>
      <c r="B1079" s="111"/>
      <c r="C1079" s="112"/>
      <c r="D1079" s="113"/>
      <c r="E1079" s="114"/>
      <c r="F1079" s="114"/>
      <c r="G1079" s="115"/>
      <c r="H1079" s="21"/>
      <c r="I1079" s="21"/>
      <c r="J1079" s="21"/>
      <c r="K1079" s="21"/>
      <c r="L1079" s="21"/>
      <c r="M1079" s="21"/>
      <c r="N1079" s="21"/>
      <c r="O1079" s="21"/>
      <c r="P1079" s="18"/>
      <c r="Q1079" s="69">
        <f t="shared" si="35"/>
        <v>0</v>
      </c>
      <c r="R1079" s="22" t="str">
        <f t="shared" si="34"/>
        <v>Không</v>
      </c>
      <c r="S1079" s="22"/>
      <c r="T1079" s="22"/>
      <c r="U1079" s="17"/>
      <c r="V1079" s="17"/>
    </row>
    <row r="1080" spans="1:22" s="19" customFormat="1" ht="13.5">
      <c r="A1080" s="17">
        <v>1074</v>
      </c>
      <c r="B1080" s="111"/>
      <c r="C1080" s="112"/>
      <c r="D1080" s="113"/>
      <c r="E1080" s="114"/>
      <c r="F1080" s="114"/>
      <c r="G1080" s="115"/>
      <c r="H1080" s="21"/>
      <c r="I1080" s="21"/>
      <c r="J1080" s="21"/>
      <c r="K1080" s="21"/>
      <c r="L1080" s="21"/>
      <c r="M1080" s="21"/>
      <c r="N1080" s="21"/>
      <c r="O1080" s="21"/>
      <c r="P1080" s="18"/>
      <c r="Q1080" s="69">
        <f t="shared" si="35"/>
        <v>0</v>
      </c>
      <c r="R1080" s="22" t="str">
        <f t="shared" si="34"/>
        <v>Không</v>
      </c>
      <c r="S1080" s="22"/>
      <c r="T1080" s="22"/>
      <c r="U1080" s="17"/>
      <c r="V1080" s="17"/>
    </row>
    <row r="1081" spans="1:22" s="19" customFormat="1" ht="13.5">
      <c r="A1081" s="17">
        <v>1075</v>
      </c>
      <c r="B1081" s="111"/>
      <c r="C1081" s="112"/>
      <c r="D1081" s="113"/>
      <c r="E1081" s="114"/>
      <c r="F1081" s="114"/>
      <c r="G1081" s="115"/>
      <c r="H1081" s="21"/>
      <c r="I1081" s="21"/>
      <c r="J1081" s="21"/>
      <c r="K1081" s="21"/>
      <c r="L1081" s="21"/>
      <c r="M1081" s="21"/>
      <c r="N1081" s="21"/>
      <c r="O1081" s="21"/>
      <c r="P1081" s="18"/>
      <c r="Q1081" s="69">
        <f t="shared" si="35"/>
        <v>0</v>
      </c>
      <c r="R1081" s="22" t="str">
        <f t="shared" si="34"/>
        <v>Không</v>
      </c>
      <c r="S1081" s="22"/>
      <c r="T1081" s="22"/>
      <c r="U1081" s="17"/>
      <c r="V1081" s="17"/>
    </row>
    <row r="1082" spans="1:22" s="19" customFormat="1" ht="13.5">
      <c r="A1082" s="17">
        <v>1076</v>
      </c>
      <c r="B1082" s="111"/>
      <c r="C1082" s="112"/>
      <c r="D1082" s="113"/>
      <c r="E1082" s="114"/>
      <c r="F1082" s="114"/>
      <c r="G1082" s="115"/>
      <c r="H1082" s="21"/>
      <c r="I1082" s="21"/>
      <c r="J1082" s="21"/>
      <c r="K1082" s="21"/>
      <c r="L1082" s="21"/>
      <c r="M1082" s="21"/>
      <c r="N1082" s="21"/>
      <c r="O1082" s="21"/>
      <c r="P1082" s="18"/>
      <c r="Q1082" s="69">
        <f t="shared" si="35"/>
        <v>0</v>
      </c>
      <c r="R1082" s="22" t="str">
        <f t="shared" si="34"/>
        <v>Không</v>
      </c>
      <c r="S1082" s="22"/>
      <c r="T1082" s="22"/>
      <c r="U1082" s="17"/>
      <c r="V1082" s="17"/>
    </row>
    <row r="1083" spans="1:22" s="19" customFormat="1" ht="13.5">
      <c r="A1083" s="17">
        <v>1077</v>
      </c>
      <c r="B1083" s="111"/>
      <c r="C1083" s="112"/>
      <c r="D1083" s="113"/>
      <c r="E1083" s="114"/>
      <c r="F1083" s="114"/>
      <c r="G1083" s="115"/>
      <c r="H1083" s="21"/>
      <c r="I1083" s="21"/>
      <c r="J1083" s="21"/>
      <c r="K1083" s="21"/>
      <c r="L1083" s="21"/>
      <c r="M1083" s="21"/>
      <c r="N1083" s="21"/>
      <c r="O1083" s="21"/>
      <c r="P1083" s="18"/>
      <c r="Q1083" s="69">
        <f t="shared" si="35"/>
        <v>0</v>
      </c>
      <c r="R1083" s="22" t="str">
        <f t="shared" si="34"/>
        <v>Không</v>
      </c>
      <c r="S1083" s="22"/>
      <c r="T1083" s="22"/>
      <c r="U1083" s="17"/>
      <c r="V1083" s="17"/>
    </row>
    <row r="1084" spans="1:22" s="19" customFormat="1" ht="13.5">
      <c r="A1084" s="17">
        <v>1078</v>
      </c>
      <c r="B1084" s="111"/>
      <c r="C1084" s="112"/>
      <c r="D1084" s="113"/>
      <c r="E1084" s="114"/>
      <c r="F1084" s="114"/>
      <c r="G1084" s="115"/>
      <c r="H1084" s="21"/>
      <c r="I1084" s="21"/>
      <c r="J1084" s="21"/>
      <c r="K1084" s="21"/>
      <c r="L1084" s="21"/>
      <c r="M1084" s="21"/>
      <c r="N1084" s="21"/>
      <c r="O1084" s="21"/>
      <c r="P1084" s="18"/>
      <c r="Q1084" s="69">
        <f t="shared" si="35"/>
        <v>0</v>
      </c>
      <c r="R1084" s="22" t="str">
        <f t="shared" si="34"/>
        <v>Không</v>
      </c>
      <c r="S1084" s="22"/>
      <c r="T1084" s="22"/>
      <c r="U1084" s="17"/>
      <c r="V1084" s="17"/>
    </row>
    <row r="1085" spans="1:22" s="19" customFormat="1" ht="13.5">
      <c r="A1085" s="17">
        <v>1079</v>
      </c>
      <c r="B1085" s="111"/>
      <c r="C1085" s="112"/>
      <c r="D1085" s="113"/>
      <c r="E1085" s="114"/>
      <c r="F1085" s="114"/>
      <c r="G1085" s="115"/>
      <c r="H1085" s="21"/>
      <c r="I1085" s="21"/>
      <c r="J1085" s="21"/>
      <c r="K1085" s="21"/>
      <c r="L1085" s="21"/>
      <c r="M1085" s="21"/>
      <c r="N1085" s="21"/>
      <c r="O1085" s="21"/>
      <c r="P1085" s="18"/>
      <c r="Q1085" s="69">
        <f t="shared" si="35"/>
        <v>0</v>
      </c>
      <c r="R1085" s="22" t="str">
        <f t="shared" si="34"/>
        <v>Không</v>
      </c>
      <c r="S1085" s="22"/>
      <c r="T1085" s="22"/>
      <c r="U1085" s="17"/>
      <c r="V1085" s="17"/>
    </row>
    <row r="1086" spans="1:22" s="19" customFormat="1" ht="13.5">
      <c r="A1086" s="17">
        <v>1080</v>
      </c>
      <c r="B1086" s="111"/>
      <c r="C1086" s="112"/>
      <c r="D1086" s="113"/>
      <c r="E1086" s="114"/>
      <c r="F1086" s="114"/>
      <c r="G1086" s="115"/>
      <c r="H1086" s="21"/>
      <c r="I1086" s="21"/>
      <c r="J1086" s="21"/>
      <c r="K1086" s="21"/>
      <c r="L1086" s="21"/>
      <c r="M1086" s="21"/>
      <c r="N1086" s="21"/>
      <c r="O1086" s="21"/>
      <c r="P1086" s="18"/>
      <c r="Q1086" s="69">
        <f t="shared" si="35"/>
        <v>0</v>
      </c>
      <c r="R1086" s="22" t="str">
        <f t="shared" si="34"/>
        <v>Không</v>
      </c>
      <c r="S1086" s="22"/>
      <c r="T1086" s="22"/>
      <c r="U1086" s="17"/>
      <c r="V1086" s="17"/>
    </row>
    <row r="1087" spans="1:22" s="19" customFormat="1" ht="13.5">
      <c r="A1087" s="17">
        <v>1081</v>
      </c>
      <c r="B1087" s="111"/>
      <c r="C1087" s="112"/>
      <c r="D1087" s="113"/>
      <c r="E1087" s="114"/>
      <c r="F1087" s="114"/>
      <c r="G1087" s="115"/>
      <c r="H1087" s="21"/>
      <c r="I1087" s="21"/>
      <c r="J1087" s="21"/>
      <c r="K1087" s="21"/>
      <c r="L1087" s="21"/>
      <c r="M1087" s="21"/>
      <c r="N1087" s="21"/>
      <c r="O1087" s="21"/>
      <c r="P1087" s="18"/>
      <c r="Q1087" s="69">
        <f t="shared" si="35"/>
        <v>0</v>
      </c>
      <c r="R1087" s="22" t="str">
        <f t="shared" si="34"/>
        <v>Không</v>
      </c>
      <c r="S1087" s="22"/>
      <c r="T1087" s="22"/>
      <c r="U1087" s="17"/>
      <c r="V1087" s="17"/>
    </row>
    <row r="1088" spans="1:22" s="19" customFormat="1" ht="13.5">
      <c r="A1088" s="17">
        <v>1082</v>
      </c>
      <c r="B1088" s="111"/>
      <c r="C1088" s="112"/>
      <c r="D1088" s="113"/>
      <c r="E1088" s="114"/>
      <c r="F1088" s="114"/>
      <c r="G1088" s="115"/>
      <c r="H1088" s="21"/>
      <c r="I1088" s="21"/>
      <c r="J1088" s="21"/>
      <c r="K1088" s="21"/>
      <c r="L1088" s="21"/>
      <c r="M1088" s="21"/>
      <c r="N1088" s="21"/>
      <c r="O1088" s="21"/>
      <c r="P1088" s="18"/>
      <c r="Q1088" s="69">
        <f t="shared" si="35"/>
        <v>0</v>
      </c>
      <c r="R1088" s="22" t="str">
        <f t="shared" si="34"/>
        <v>Không</v>
      </c>
      <c r="S1088" s="22"/>
      <c r="T1088" s="22"/>
      <c r="U1088" s="17"/>
      <c r="V1088" s="17"/>
    </row>
    <row r="1089" spans="1:22" s="19" customFormat="1" ht="13.5">
      <c r="A1089" s="17">
        <v>1083</v>
      </c>
      <c r="B1089" s="111"/>
      <c r="C1089" s="112"/>
      <c r="D1089" s="113"/>
      <c r="E1089" s="114"/>
      <c r="F1089" s="114"/>
      <c r="G1089" s="115"/>
      <c r="H1089" s="21"/>
      <c r="I1089" s="21"/>
      <c r="J1089" s="21"/>
      <c r="K1089" s="21"/>
      <c r="L1089" s="21"/>
      <c r="M1089" s="21"/>
      <c r="N1089" s="21"/>
      <c r="O1089" s="21"/>
      <c r="P1089" s="18"/>
      <c r="Q1089" s="69">
        <f t="shared" si="35"/>
        <v>0</v>
      </c>
      <c r="R1089" s="22" t="str">
        <f t="shared" si="34"/>
        <v>Không</v>
      </c>
      <c r="S1089" s="22"/>
      <c r="T1089" s="22"/>
      <c r="U1089" s="17"/>
      <c r="V1089" s="17"/>
    </row>
    <row r="1090" spans="1:22" s="19" customFormat="1" ht="13.5">
      <c r="A1090" s="17">
        <v>1084</v>
      </c>
      <c r="B1090" s="111"/>
      <c r="C1090" s="112"/>
      <c r="D1090" s="113"/>
      <c r="E1090" s="114"/>
      <c r="F1090" s="114"/>
      <c r="G1090" s="115"/>
      <c r="H1090" s="21"/>
      <c r="I1090" s="21"/>
      <c r="J1090" s="21"/>
      <c r="K1090" s="21"/>
      <c r="L1090" s="21"/>
      <c r="M1090" s="21"/>
      <c r="N1090" s="21"/>
      <c r="O1090" s="21"/>
      <c r="P1090" s="18"/>
      <c r="Q1090" s="69">
        <f t="shared" si="35"/>
        <v>0</v>
      </c>
      <c r="R1090" s="22" t="str">
        <f t="shared" si="34"/>
        <v>Không</v>
      </c>
      <c r="S1090" s="22"/>
      <c r="T1090" s="22"/>
      <c r="U1090" s="17"/>
      <c r="V1090" s="17"/>
    </row>
    <row r="1091" spans="1:22" s="19" customFormat="1" ht="13.5">
      <c r="A1091" s="17">
        <v>1085</v>
      </c>
      <c r="B1091" s="111"/>
      <c r="C1091" s="112"/>
      <c r="D1091" s="113"/>
      <c r="E1091" s="114"/>
      <c r="F1091" s="114"/>
      <c r="G1091" s="115"/>
      <c r="H1091" s="21"/>
      <c r="I1091" s="21"/>
      <c r="J1091" s="21"/>
      <c r="K1091" s="21"/>
      <c r="L1091" s="21"/>
      <c r="M1091" s="21"/>
      <c r="N1091" s="21"/>
      <c r="O1091" s="21"/>
      <c r="P1091" s="18"/>
      <c r="Q1091" s="69">
        <f t="shared" si="35"/>
        <v>0</v>
      </c>
      <c r="R1091" s="22" t="str">
        <f t="shared" si="34"/>
        <v>Không</v>
      </c>
      <c r="S1091" s="22"/>
      <c r="T1091" s="22"/>
      <c r="U1091" s="17"/>
      <c r="V1091" s="17"/>
    </row>
    <row r="1092" spans="1:22" s="19" customFormat="1" ht="13.5">
      <c r="A1092" s="17">
        <v>1086</v>
      </c>
      <c r="B1092" s="111"/>
      <c r="C1092" s="112"/>
      <c r="D1092" s="113"/>
      <c r="E1092" s="114"/>
      <c r="F1092" s="114"/>
      <c r="G1092" s="115"/>
      <c r="H1092" s="21"/>
      <c r="I1092" s="21"/>
      <c r="J1092" s="21"/>
      <c r="K1092" s="21"/>
      <c r="L1092" s="21"/>
      <c r="M1092" s="21"/>
      <c r="N1092" s="21"/>
      <c r="O1092" s="21"/>
      <c r="P1092" s="18"/>
      <c r="Q1092" s="69">
        <f t="shared" si="35"/>
        <v>0</v>
      </c>
      <c r="R1092" s="22" t="str">
        <f t="shared" si="34"/>
        <v>Không</v>
      </c>
      <c r="S1092" s="22"/>
      <c r="T1092" s="22"/>
      <c r="U1092" s="17"/>
      <c r="V1092" s="17"/>
    </row>
    <row r="1093" spans="1:22" s="19" customFormat="1" ht="13.5">
      <c r="A1093" s="17">
        <v>1087</v>
      </c>
      <c r="B1093" s="111"/>
      <c r="C1093" s="112"/>
      <c r="D1093" s="113"/>
      <c r="E1093" s="114"/>
      <c r="F1093" s="114"/>
      <c r="G1093" s="115"/>
      <c r="H1093" s="21"/>
      <c r="I1093" s="21"/>
      <c r="J1093" s="21"/>
      <c r="K1093" s="21"/>
      <c r="L1093" s="21"/>
      <c r="M1093" s="21"/>
      <c r="N1093" s="21"/>
      <c r="O1093" s="21"/>
      <c r="P1093" s="18"/>
      <c r="Q1093" s="69">
        <f t="shared" si="35"/>
        <v>0</v>
      </c>
      <c r="R1093" s="22" t="str">
        <f t="shared" si="34"/>
        <v>Không</v>
      </c>
      <c r="S1093" s="22"/>
      <c r="T1093" s="22"/>
      <c r="U1093" s="17"/>
      <c r="V1093" s="17"/>
    </row>
    <row r="1094" spans="1:22" s="19" customFormat="1" ht="13.5">
      <c r="A1094" s="17">
        <v>1088</v>
      </c>
      <c r="B1094" s="111"/>
      <c r="C1094" s="112"/>
      <c r="D1094" s="113"/>
      <c r="E1094" s="114"/>
      <c r="F1094" s="114"/>
      <c r="G1094" s="115"/>
      <c r="H1094" s="21"/>
      <c r="I1094" s="21"/>
      <c r="J1094" s="21"/>
      <c r="K1094" s="21"/>
      <c r="L1094" s="21"/>
      <c r="M1094" s="21"/>
      <c r="N1094" s="21"/>
      <c r="O1094" s="21"/>
      <c r="P1094" s="18"/>
      <c r="Q1094" s="69">
        <f t="shared" si="35"/>
        <v>0</v>
      </c>
      <c r="R1094" s="22" t="str">
        <f t="shared" si="34"/>
        <v>Không</v>
      </c>
      <c r="S1094" s="22"/>
      <c r="T1094" s="22"/>
      <c r="U1094" s="17"/>
      <c r="V1094" s="17"/>
    </row>
    <row r="1095" spans="1:22" s="19" customFormat="1" ht="13.5">
      <c r="A1095" s="17">
        <v>1089</v>
      </c>
      <c r="B1095" s="111"/>
      <c r="C1095" s="112"/>
      <c r="D1095" s="113"/>
      <c r="E1095" s="114"/>
      <c r="F1095" s="114"/>
      <c r="G1095" s="115"/>
      <c r="H1095" s="21"/>
      <c r="I1095" s="21"/>
      <c r="J1095" s="21"/>
      <c r="K1095" s="21"/>
      <c r="L1095" s="21"/>
      <c r="M1095" s="21"/>
      <c r="N1095" s="21"/>
      <c r="O1095" s="21"/>
      <c r="P1095" s="18"/>
      <c r="Q1095" s="69">
        <f t="shared" si="35"/>
        <v>0</v>
      </c>
      <c r="R1095" s="22" t="str">
        <f t="shared" ref="R1095:R1158" si="36">VLOOKUP(Q1095,$U:$V,2,0)</f>
        <v>Không</v>
      </c>
      <c r="S1095" s="22"/>
      <c r="T1095" s="22"/>
      <c r="U1095" s="17"/>
      <c r="V1095" s="17"/>
    </row>
    <row r="1096" spans="1:22" s="19" customFormat="1" ht="13.5">
      <c r="A1096" s="17">
        <v>1090</v>
      </c>
      <c r="B1096" s="111"/>
      <c r="C1096" s="112"/>
      <c r="D1096" s="113"/>
      <c r="E1096" s="114"/>
      <c r="F1096" s="114"/>
      <c r="G1096" s="115"/>
      <c r="H1096" s="21"/>
      <c r="I1096" s="21"/>
      <c r="J1096" s="21"/>
      <c r="K1096" s="21"/>
      <c r="L1096" s="21"/>
      <c r="M1096" s="21"/>
      <c r="N1096" s="21"/>
      <c r="O1096" s="21"/>
      <c r="P1096" s="18"/>
      <c r="Q1096" s="69">
        <f t="shared" ref="Q1096:Q1159" si="37">IF(OR(ISNUMBER(P1096)=FALSE,$Q$6&lt;&gt;100%,P1096&lt;1),0,ROUND(SUMPRODUCT($H$6:$P$6,H1096:P1096),1))</f>
        <v>0</v>
      </c>
      <c r="R1096" s="22" t="str">
        <f t="shared" si="36"/>
        <v>Không</v>
      </c>
      <c r="S1096" s="22"/>
      <c r="T1096" s="22"/>
      <c r="U1096" s="17"/>
      <c r="V1096" s="17"/>
    </row>
    <row r="1097" spans="1:22" s="19" customFormat="1" ht="13.5">
      <c r="A1097" s="17">
        <v>1091</v>
      </c>
      <c r="B1097" s="111"/>
      <c r="C1097" s="112"/>
      <c r="D1097" s="113"/>
      <c r="E1097" s="114"/>
      <c r="F1097" s="114"/>
      <c r="G1097" s="115"/>
      <c r="H1097" s="21"/>
      <c r="I1097" s="21"/>
      <c r="J1097" s="21"/>
      <c r="K1097" s="21"/>
      <c r="L1097" s="21"/>
      <c r="M1097" s="21"/>
      <c r="N1097" s="21"/>
      <c r="O1097" s="21"/>
      <c r="P1097" s="18"/>
      <c r="Q1097" s="69">
        <f t="shared" si="37"/>
        <v>0</v>
      </c>
      <c r="R1097" s="22" t="str">
        <f t="shared" si="36"/>
        <v>Không</v>
      </c>
      <c r="S1097" s="22"/>
      <c r="T1097" s="22"/>
      <c r="U1097" s="17"/>
      <c r="V1097" s="17"/>
    </row>
    <row r="1098" spans="1:22" s="19" customFormat="1" ht="13.5">
      <c r="A1098" s="17">
        <v>1092</v>
      </c>
      <c r="B1098" s="111"/>
      <c r="C1098" s="112"/>
      <c r="D1098" s="113"/>
      <c r="E1098" s="114"/>
      <c r="F1098" s="114"/>
      <c r="G1098" s="115"/>
      <c r="H1098" s="21"/>
      <c r="I1098" s="21"/>
      <c r="J1098" s="21"/>
      <c r="K1098" s="21"/>
      <c r="L1098" s="21"/>
      <c r="M1098" s="21"/>
      <c r="N1098" s="21"/>
      <c r="O1098" s="21"/>
      <c r="P1098" s="18"/>
      <c r="Q1098" s="69">
        <f t="shared" si="37"/>
        <v>0</v>
      </c>
      <c r="R1098" s="22" t="str">
        <f t="shared" si="36"/>
        <v>Không</v>
      </c>
      <c r="S1098" s="22"/>
      <c r="T1098" s="22"/>
      <c r="U1098" s="17"/>
      <c r="V1098" s="17"/>
    </row>
    <row r="1099" spans="1:22" s="19" customFormat="1" ht="13.5">
      <c r="A1099" s="17">
        <v>1093</v>
      </c>
      <c r="B1099" s="111"/>
      <c r="C1099" s="112"/>
      <c r="D1099" s="113"/>
      <c r="E1099" s="114"/>
      <c r="F1099" s="114"/>
      <c r="G1099" s="115"/>
      <c r="H1099" s="21"/>
      <c r="I1099" s="21"/>
      <c r="J1099" s="21"/>
      <c r="K1099" s="21"/>
      <c r="L1099" s="21"/>
      <c r="M1099" s="21"/>
      <c r="N1099" s="21"/>
      <c r="O1099" s="21"/>
      <c r="P1099" s="18"/>
      <c r="Q1099" s="69">
        <f t="shared" si="37"/>
        <v>0</v>
      </c>
      <c r="R1099" s="22" t="str">
        <f t="shared" si="36"/>
        <v>Không</v>
      </c>
      <c r="S1099" s="22"/>
      <c r="T1099" s="22"/>
      <c r="U1099" s="17"/>
      <c r="V1099" s="17"/>
    </row>
    <row r="1100" spans="1:22" s="19" customFormat="1" ht="13.5">
      <c r="A1100" s="17">
        <v>1094</v>
      </c>
      <c r="B1100" s="111"/>
      <c r="C1100" s="112"/>
      <c r="D1100" s="113"/>
      <c r="E1100" s="114"/>
      <c r="F1100" s="114"/>
      <c r="G1100" s="115"/>
      <c r="H1100" s="21"/>
      <c r="I1100" s="21"/>
      <c r="J1100" s="21"/>
      <c r="K1100" s="21"/>
      <c r="L1100" s="21"/>
      <c r="M1100" s="21"/>
      <c r="N1100" s="21"/>
      <c r="O1100" s="21"/>
      <c r="P1100" s="18"/>
      <c r="Q1100" s="69">
        <f t="shared" si="37"/>
        <v>0</v>
      </c>
      <c r="R1100" s="22" t="str">
        <f t="shared" si="36"/>
        <v>Không</v>
      </c>
      <c r="S1100" s="22"/>
      <c r="T1100" s="22"/>
      <c r="U1100" s="17"/>
      <c r="V1100" s="17"/>
    </row>
    <row r="1101" spans="1:22" s="19" customFormat="1" ht="13.5">
      <c r="A1101" s="17">
        <v>1095</v>
      </c>
      <c r="B1101" s="111"/>
      <c r="C1101" s="112"/>
      <c r="D1101" s="113"/>
      <c r="E1101" s="114"/>
      <c r="F1101" s="114"/>
      <c r="G1101" s="115"/>
      <c r="H1101" s="21"/>
      <c r="I1101" s="21"/>
      <c r="J1101" s="21"/>
      <c r="K1101" s="21"/>
      <c r="L1101" s="21"/>
      <c r="M1101" s="21"/>
      <c r="N1101" s="21"/>
      <c r="O1101" s="21"/>
      <c r="P1101" s="18"/>
      <c r="Q1101" s="69">
        <f t="shared" si="37"/>
        <v>0</v>
      </c>
      <c r="R1101" s="22" t="str">
        <f t="shared" si="36"/>
        <v>Không</v>
      </c>
      <c r="S1101" s="22"/>
      <c r="T1101" s="22"/>
      <c r="U1101" s="17"/>
      <c r="V1101" s="17"/>
    </row>
    <row r="1102" spans="1:22" s="19" customFormat="1" ht="13.5">
      <c r="A1102" s="17">
        <v>1096</v>
      </c>
      <c r="B1102" s="111"/>
      <c r="C1102" s="112"/>
      <c r="D1102" s="113"/>
      <c r="E1102" s="114"/>
      <c r="F1102" s="114"/>
      <c r="G1102" s="115"/>
      <c r="H1102" s="21"/>
      <c r="I1102" s="21"/>
      <c r="J1102" s="21"/>
      <c r="K1102" s="21"/>
      <c r="L1102" s="21"/>
      <c r="M1102" s="21"/>
      <c r="N1102" s="21"/>
      <c r="O1102" s="21"/>
      <c r="P1102" s="18"/>
      <c r="Q1102" s="69">
        <f t="shared" si="37"/>
        <v>0</v>
      </c>
      <c r="R1102" s="22" t="str">
        <f t="shared" si="36"/>
        <v>Không</v>
      </c>
      <c r="S1102" s="22"/>
      <c r="T1102" s="22"/>
      <c r="U1102" s="17"/>
      <c r="V1102" s="17"/>
    </row>
    <row r="1103" spans="1:22" s="19" customFormat="1" ht="13.5">
      <c r="A1103" s="17">
        <v>1097</v>
      </c>
      <c r="B1103" s="111"/>
      <c r="C1103" s="112"/>
      <c r="D1103" s="113"/>
      <c r="E1103" s="114"/>
      <c r="F1103" s="114"/>
      <c r="G1103" s="115"/>
      <c r="H1103" s="21"/>
      <c r="I1103" s="21"/>
      <c r="J1103" s="21"/>
      <c r="K1103" s="21"/>
      <c r="L1103" s="21"/>
      <c r="M1103" s="21"/>
      <c r="N1103" s="21"/>
      <c r="O1103" s="21"/>
      <c r="P1103" s="18"/>
      <c r="Q1103" s="69">
        <f t="shared" si="37"/>
        <v>0</v>
      </c>
      <c r="R1103" s="22" t="str">
        <f t="shared" si="36"/>
        <v>Không</v>
      </c>
      <c r="S1103" s="22"/>
      <c r="T1103" s="22"/>
      <c r="U1103" s="17"/>
      <c r="V1103" s="17"/>
    </row>
    <row r="1104" spans="1:22" s="19" customFormat="1" ht="13.5">
      <c r="A1104" s="17">
        <v>1098</v>
      </c>
      <c r="B1104" s="111"/>
      <c r="C1104" s="112"/>
      <c r="D1104" s="113"/>
      <c r="E1104" s="114"/>
      <c r="F1104" s="114"/>
      <c r="G1104" s="115"/>
      <c r="H1104" s="21"/>
      <c r="I1104" s="21"/>
      <c r="J1104" s="21"/>
      <c r="K1104" s="21"/>
      <c r="L1104" s="21"/>
      <c r="M1104" s="21"/>
      <c r="N1104" s="21"/>
      <c r="O1104" s="21"/>
      <c r="P1104" s="18"/>
      <c r="Q1104" s="69">
        <f t="shared" si="37"/>
        <v>0</v>
      </c>
      <c r="R1104" s="22" t="str">
        <f t="shared" si="36"/>
        <v>Không</v>
      </c>
      <c r="S1104" s="22"/>
      <c r="T1104" s="22"/>
      <c r="U1104" s="17"/>
      <c r="V1104" s="17"/>
    </row>
    <row r="1105" spans="1:22" s="19" customFormat="1" ht="13.5">
      <c r="A1105" s="17">
        <v>1099</v>
      </c>
      <c r="B1105" s="111"/>
      <c r="C1105" s="112"/>
      <c r="D1105" s="113"/>
      <c r="E1105" s="114"/>
      <c r="F1105" s="114"/>
      <c r="G1105" s="115"/>
      <c r="H1105" s="21"/>
      <c r="I1105" s="21"/>
      <c r="J1105" s="21"/>
      <c r="K1105" s="21"/>
      <c r="L1105" s="21"/>
      <c r="M1105" s="21"/>
      <c r="N1105" s="21"/>
      <c r="O1105" s="21"/>
      <c r="P1105" s="18"/>
      <c r="Q1105" s="69">
        <f t="shared" si="37"/>
        <v>0</v>
      </c>
      <c r="R1105" s="22" t="str">
        <f t="shared" si="36"/>
        <v>Không</v>
      </c>
      <c r="S1105" s="22"/>
      <c r="T1105" s="22"/>
      <c r="U1105" s="17"/>
      <c r="V1105" s="17"/>
    </row>
    <row r="1106" spans="1:22" s="19" customFormat="1" ht="13.5">
      <c r="A1106" s="17">
        <v>1100</v>
      </c>
      <c r="B1106" s="111"/>
      <c r="C1106" s="112"/>
      <c r="D1106" s="113"/>
      <c r="E1106" s="114"/>
      <c r="F1106" s="114"/>
      <c r="G1106" s="115"/>
      <c r="H1106" s="21"/>
      <c r="I1106" s="21"/>
      <c r="J1106" s="21"/>
      <c r="K1106" s="21"/>
      <c r="L1106" s="21"/>
      <c r="M1106" s="21"/>
      <c r="N1106" s="21"/>
      <c r="O1106" s="21"/>
      <c r="P1106" s="18"/>
      <c r="Q1106" s="69">
        <f t="shared" si="37"/>
        <v>0</v>
      </c>
      <c r="R1106" s="22" t="str">
        <f t="shared" si="36"/>
        <v>Không</v>
      </c>
      <c r="S1106" s="22"/>
      <c r="T1106" s="22"/>
      <c r="U1106" s="17"/>
      <c r="V1106" s="17"/>
    </row>
    <row r="1107" spans="1:22" s="19" customFormat="1" ht="13.5">
      <c r="A1107" s="17">
        <v>1101</v>
      </c>
      <c r="B1107" s="111"/>
      <c r="C1107" s="112"/>
      <c r="D1107" s="113"/>
      <c r="E1107" s="114"/>
      <c r="F1107" s="114"/>
      <c r="G1107" s="115"/>
      <c r="H1107" s="21"/>
      <c r="I1107" s="21"/>
      <c r="J1107" s="21"/>
      <c r="K1107" s="21"/>
      <c r="L1107" s="21"/>
      <c r="M1107" s="21"/>
      <c r="N1107" s="21"/>
      <c r="O1107" s="21"/>
      <c r="P1107" s="18"/>
      <c r="Q1107" s="69">
        <f t="shared" si="37"/>
        <v>0</v>
      </c>
      <c r="R1107" s="22" t="str">
        <f t="shared" si="36"/>
        <v>Không</v>
      </c>
      <c r="S1107" s="22"/>
      <c r="T1107" s="22"/>
      <c r="U1107" s="17"/>
      <c r="V1107" s="17"/>
    </row>
    <row r="1108" spans="1:22" s="19" customFormat="1" ht="13.5">
      <c r="A1108" s="17">
        <v>1102</v>
      </c>
      <c r="B1108" s="111"/>
      <c r="C1108" s="112"/>
      <c r="D1108" s="113"/>
      <c r="E1108" s="114"/>
      <c r="F1108" s="114"/>
      <c r="G1108" s="115"/>
      <c r="H1108" s="21"/>
      <c r="I1108" s="21"/>
      <c r="J1108" s="21"/>
      <c r="K1108" s="21"/>
      <c r="L1108" s="21"/>
      <c r="M1108" s="21"/>
      <c r="N1108" s="21"/>
      <c r="O1108" s="21"/>
      <c r="P1108" s="18"/>
      <c r="Q1108" s="69">
        <f t="shared" si="37"/>
        <v>0</v>
      </c>
      <c r="R1108" s="22" t="str">
        <f t="shared" si="36"/>
        <v>Không</v>
      </c>
      <c r="S1108" s="22"/>
      <c r="T1108" s="22"/>
      <c r="U1108" s="17"/>
      <c r="V1108" s="17"/>
    </row>
    <row r="1109" spans="1:22" s="19" customFormat="1" ht="13.5">
      <c r="A1109" s="17">
        <v>1103</v>
      </c>
      <c r="B1109" s="111"/>
      <c r="C1109" s="112"/>
      <c r="D1109" s="113"/>
      <c r="E1109" s="114"/>
      <c r="F1109" s="114"/>
      <c r="G1109" s="115"/>
      <c r="H1109" s="21"/>
      <c r="I1109" s="21"/>
      <c r="J1109" s="21"/>
      <c r="K1109" s="21"/>
      <c r="L1109" s="21"/>
      <c r="M1109" s="21"/>
      <c r="N1109" s="21"/>
      <c r="O1109" s="21"/>
      <c r="P1109" s="18"/>
      <c r="Q1109" s="69">
        <f t="shared" si="37"/>
        <v>0</v>
      </c>
      <c r="R1109" s="22" t="str">
        <f t="shared" si="36"/>
        <v>Không</v>
      </c>
      <c r="S1109" s="22"/>
      <c r="T1109" s="22"/>
      <c r="U1109" s="17"/>
      <c r="V1109" s="17"/>
    </row>
    <row r="1110" spans="1:22" s="19" customFormat="1" ht="13.5">
      <c r="A1110" s="17">
        <v>1104</v>
      </c>
      <c r="B1110" s="111"/>
      <c r="C1110" s="112"/>
      <c r="D1110" s="113"/>
      <c r="E1110" s="114"/>
      <c r="F1110" s="114"/>
      <c r="G1110" s="115"/>
      <c r="H1110" s="21"/>
      <c r="I1110" s="21"/>
      <c r="J1110" s="21"/>
      <c r="K1110" s="21"/>
      <c r="L1110" s="21"/>
      <c r="M1110" s="21"/>
      <c r="N1110" s="21"/>
      <c r="O1110" s="21"/>
      <c r="P1110" s="18"/>
      <c r="Q1110" s="69">
        <f t="shared" si="37"/>
        <v>0</v>
      </c>
      <c r="R1110" s="22" t="str">
        <f t="shared" si="36"/>
        <v>Không</v>
      </c>
      <c r="S1110" s="22"/>
      <c r="T1110" s="22"/>
      <c r="U1110" s="17"/>
      <c r="V1110" s="17"/>
    </row>
    <row r="1111" spans="1:22" s="19" customFormat="1" ht="13.5">
      <c r="A1111" s="17">
        <v>1105</v>
      </c>
      <c r="B1111" s="111"/>
      <c r="C1111" s="112"/>
      <c r="D1111" s="113"/>
      <c r="E1111" s="114"/>
      <c r="F1111" s="114"/>
      <c r="G1111" s="115"/>
      <c r="H1111" s="21"/>
      <c r="I1111" s="21"/>
      <c r="J1111" s="21"/>
      <c r="K1111" s="21"/>
      <c r="L1111" s="21"/>
      <c r="M1111" s="21"/>
      <c r="N1111" s="21"/>
      <c r="O1111" s="21"/>
      <c r="P1111" s="18"/>
      <c r="Q1111" s="69">
        <f t="shared" si="37"/>
        <v>0</v>
      </c>
      <c r="R1111" s="22" t="str">
        <f t="shared" si="36"/>
        <v>Không</v>
      </c>
      <c r="S1111" s="22"/>
      <c r="T1111" s="22"/>
      <c r="U1111" s="17"/>
      <c r="V1111" s="17"/>
    </row>
    <row r="1112" spans="1:22" s="19" customFormat="1" ht="13.5">
      <c r="A1112" s="17">
        <v>1106</v>
      </c>
      <c r="B1112" s="111"/>
      <c r="C1112" s="112"/>
      <c r="D1112" s="113"/>
      <c r="E1112" s="114"/>
      <c r="F1112" s="114"/>
      <c r="G1112" s="115"/>
      <c r="H1112" s="21"/>
      <c r="I1112" s="21"/>
      <c r="J1112" s="21"/>
      <c r="K1112" s="21"/>
      <c r="L1112" s="21"/>
      <c r="M1112" s="21"/>
      <c r="N1112" s="21"/>
      <c r="O1112" s="21"/>
      <c r="P1112" s="18"/>
      <c r="Q1112" s="69">
        <f t="shared" si="37"/>
        <v>0</v>
      </c>
      <c r="R1112" s="22" t="str">
        <f t="shared" si="36"/>
        <v>Không</v>
      </c>
      <c r="S1112" s="22"/>
      <c r="T1112" s="22"/>
      <c r="U1112" s="17"/>
      <c r="V1112" s="17"/>
    </row>
    <row r="1113" spans="1:22" s="19" customFormat="1" ht="13.5">
      <c r="A1113" s="17">
        <v>1107</v>
      </c>
      <c r="B1113" s="111"/>
      <c r="C1113" s="112"/>
      <c r="D1113" s="113"/>
      <c r="E1113" s="114"/>
      <c r="F1113" s="114"/>
      <c r="G1113" s="115"/>
      <c r="H1113" s="21"/>
      <c r="I1113" s="21"/>
      <c r="J1113" s="21"/>
      <c r="K1113" s="21"/>
      <c r="L1113" s="21"/>
      <c r="M1113" s="21"/>
      <c r="N1113" s="21"/>
      <c r="O1113" s="21"/>
      <c r="P1113" s="18"/>
      <c r="Q1113" s="69">
        <f t="shared" si="37"/>
        <v>0</v>
      </c>
      <c r="R1113" s="22" t="str">
        <f t="shared" si="36"/>
        <v>Không</v>
      </c>
      <c r="S1113" s="22"/>
      <c r="T1113" s="22"/>
      <c r="U1113" s="17"/>
      <c r="V1113" s="17"/>
    </row>
    <row r="1114" spans="1:22" s="19" customFormat="1" ht="13.5">
      <c r="A1114" s="17">
        <v>1108</v>
      </c>
      <c r="B1114" s="111"/>
      <c r="C1114" s="112"/>
      <c r="D1114" s="113"/>
      <c r="E1114" s="114"/>
      <c r="F1114" s="114"/>
      <c r="G1114" s="115"/>
      <c r="H1114" s="21"/>
      <c r="I1114" s="21"/>
      <c r="J1114" s="21"/>
      <c r="K1114" s="21"/>
      <c r="L1114" s="21"/>
      <c r="M1114" s="21"/>
      <c r="N1114" s="21"/>
      <c r="O1114" s="21"/>
      <c r="P1114" s="18"/>
      <c r="Q1114" s="69">
        <f t="shared" si="37"/>
        <v>0</v>
      </c>
      <c r="R1114" s="22" t="str">
        <f t="shared" si="36"/>
        <v>Không</v>
      </c>
      <c r="S1114" s="22"/>
      <c r="T1114" s="22"/>
      <c r="U1114" s="17"/>
      <c r="V1114" s="17"/>
    </row>
    <row r="1115" spans="1:22" s="19" customFormat="1" ht="13.5">
      <c r="A1115" s="17">
        <v>1109</v>
      </c>
      <c r="B1115" s="111"/>
      <c r="C1115" s="112"/>
      <c r="D1115" s="113"/>
      <c r="E1115" s="114"/>
      <c r="F1115" s="114"/>
      <c r="G1115" s="115"/>
      <c r="H1115" s="21"/>
      <c r="I1115" s="21"/>
      <c r="J1115" s="21"/>
      <c r="K1115" s="21"/>
      <c r="L1115" s="21"/>
      <c r="M1115" s="21"/>
      <c r="N1115" s="21"/>
      <c r="O1115" s="21"/>
      <c r="P1115" s="18"/>
      <c r="Q1115" s="69">
        <f t="shared" si="37"/>
        <v>0</v>
      </c>
      <c r="R1115" s="22" t="str">
        <f t="shared" si="36"/>
        <v>Không</v>
      </c>
      <c r="S1115" s="22"/>
      <c r="T1115" s="22"/>
      <c r="U1115" s="17"/>
      <c r="V1115" s="17"/>
    </row>
    <row r="1116" spans="1:22" s="19" customFormat="1" ht="13.5">
      <c r="A1116" s="17">
        <v>1110</v>
      </c>
      <c r="B1116" s="111"/>
      <c r="C1116" s="112"/>
      <c r="D1116" s="113"/>
      <c r="E1116" s="114"/>
      <c r="F1116" s="114"/>
      <c r="G1116" s="115"/>
      <c r="H1116" s="21"/>
      <c r="I1116" s="21"/>
      <c r="J1116" s="21"/>
      <c r="K1116" s="21"/>
      <c r="L1116" s="21"/>
      <c r="M1116" s="21"/>
      <c r="N1116" s="21"/>
      <c r="O1116" s="21"/>
      <c r="P1116" s="18"/>
      <c r="Q1116" s="69">
        <f t="shared" si="37"/>
        <v>0</v>
      </c>
      <c r="R1116" s="22" t="str">
        <f t="shared" si="36"/>
        <v>Không</v>
      </c>
      <c r="S1116" s="22"/>
      <c r="T1116" s="22"/>
      <c r="U1116" s="17"/>
      <c r="V1116" s="17"/>
    </row>
    <row r="1117" spans="1:22" s="19" customFormat="1" ht="13.5">
      <c r="A1117" s="17">
        <v>1111</v>
      </c>
      <c r="B1117" s="111"/>
      <c r="C1117" s="112"/>
      <c r="D1117" s="113"/>
      <c r="E1117" s="114"/>
      <c r="F1117" s="114"/>
      <c r="G1117" s="115"/>
      <c r="H1117" s="21"/>
      <c r="I1117" s="21"/>
      <c r="J1117" s="21"/>
      <c r="K1117" s="21"/>
      <c r="L1117" s="21"/>
      <c r="M1117" s="21"/>
      <c r="N1117" s="21"/>
      <c r="O1117" s="21"/>
      <c r="P1117" s="18"/>
      <c r="Q1117" s="69">
        <f t="shared" si="37"/>
        <v>0</v>
      </c>
      <c r="R1117" s="22" t="str">
        <f t="shared" si="36"/>
        <v>Không</v>
      </c>
      <c r="S1117" s="22"/>
      <c r="T1117" s="22"/>
      <c r="U1117" s="17"/>
      <c r="V1117" s="17"/>
    </row>
    <row r="1118" spans="1:22" s="19" customFormat="1" ht="13.5">
      <c r="A1118" s="17">
        <v>1112</v>
      </c>
      <c r="B1118" s="111"/>
      <c r="C1118" s="112"/>
      <c r="D1118" s="113"/>
      <c r="E1118" s="114"/>
      <c r="F1118" s="114"/>
      <c r="G1118" s="115"/>
      <c r="H1118" s="21"/>
      <c r="I1118" s="21"/>
      <c r="J1118" s="21"/>
      <c r="K1118" s="21"/>
      <c r="L1118" s="21"/>
      <c r="M1118" s="21"/>
      <c r="N1118" s="21"/>
      <c r="O1118" s="21"/>
      <c r="P1118" s="18"/>
      <c r="Q1118" s="69">
        <f t="shared" si="37"/>
        <v>0</v>
      </c>
      <c r="R1118" s="22" t="str">
        <f t="shared" si="36"/>
        <v>Không</v>
      </c>
      <c r="S1118" s="22"/>
      <c r="T1118" s="22"/>
      <c r="U1118" s="17"/>
      <c r="V1118" s="17"/>
    </row>
    <row r="1119" spans="1:22" s="19" customFormat="1" ht="13.5">
      <c r="A1119" s="17">
        <v>1113</v>
      </c>
      <c r="B1119" s="111"/>
      <c r="C1119" s="112"/>
      <c r="D1119" s="113"/>
      <c r="E1119" s="114"/>
      <c r="F1119" s="114"/>
      <c r="G1119" s="115"/>
      <c r="H1119" s="21"/>
      <c r="I1119" s="21"/>
      <c r="J1119" s="21"/>
      <c r="K1119" s="21"/>
      <c r="L1119" s="21"/>
      <c r="M1119" s="21"/>
      <c r="N1119" s="21"/>
      <c r="O1119" s="21"/>
      <c r="P1119" s="18"/>
      <c r="Q1119" s="69">
        <f t="shared" si="37"/>
        <v>0</v>
      </c>
      <c r="R1119" s="22" t="str">
        <f t="shared" si="36"/>
        <v>Không</v>
      </c>
      <c r="S1119" s="22"/>
      <c r="T1119" s="22"/>
      <c r="U1119" s="17"/>
      <c r="V1119" s="17"/>
    </row>
    <row r="1120" spans="1:22" s="19" customFormat="1" ht="13.5">
      <c r="A1120" s="17">
        <v>1114</v>
      </c>
      <c r="B1120" s="111"/>
      <c r="C1120" s="112"/>
      <c r="D1120" s="113"/>
      <c r="E1120" s="114"/>
      <c r="F1120" s="114"/>
      <c r="G1120" s="115"/>
      <c r="H1120" s="21"/>
      <c r="I1120" s="21"/>
      <c r="J1120" s="21"/>
      <c r="K1120" s="21"/>
      <c r="L1120" s="21"/>
      <c r="M1120" s="21"/>
      <c r="N1120" s="21"/>
      <c r="O1120" s="21"/>
      <c r="P1120" s="18"/>
      <c r="Q1120" s="69">
        <f t="shared" si="37"/>
        <v>0</v>
      </c>
      <c r="R1120" s="22" t="str">
        <f t="shared" si="36"/>
        <v>Không</v>
      </c>
      <c r="S1120" s="22"/>
      <c r="T1120" s="22"/>
      <c r="U1120" s="17"/>
      <c r="V1120" s="17"/>
    </row>
    <row r="1121" spans="1:22" s="19" customFormat="1" ht="13.5">
      <c r="A1121" s="17">
        <v>1115</v>
      </c>
      <c r="B1121" s="111"/>
      <c r="C1121" s="112"/>
      <c r="D1121" s="113"/>
      <c r="E1121" s="114"/>
      <c r="F1121" s="114"/>
      <c r="G1121" s="115"/>
      <c r="H1121" s="21"/>
      <c r="I1121" s="21"/>
      <c r="J1121" s="21"/>
      <c r="K1121" s="21"/>
      <c r="L1121" s="21"/>
      <c r="M1121" s="21"/>
      <c r="N1121" s="21"/>
      <c r="O1121" s="21"/>
      <c r="P1121" s="18"/>
      <c r="Q1121" s="69">
        <f t="shared" si="37"/>
        <v>0</v>
      </c>
      <c r="R1121" s="22" t="str">
        <f t="shared" si="36"/>
        <v>Không</v>
      </c>
      <c r="S1121" s="22"/>
      <c r="T1121" s="22"/>
      <c r="U1121" s="17"/>
      <c r="V1121" s="17"/>
    </row>
    <row r="1122" spans="1:22" s="19" customFormat="1" ht="13.5">
      <c r="A1122" s="17">
        <v>1116</v>
      </c>
      <c r="B1122" s="111"/>
      <c r="C1122" s="112"/>
      <c r="D1122" s="113"/>
      <c r="E1122" s="114"/>
      <c r="F1122" s="114"/>
      <c r="G1122" s="115"/>
      <c r="H1122" s="21"/>
      <c r="I1122" s="21"/>
      <c r="J1122" s="21"/>
      <c r="K1122" s="21"/>
      <c r="L1122" s="21"/>
      <c r="M1122" s="21"/>
      <c r="N1122" s="21"/>
      <c r="O1122" s="21"/>
      <c r="P1122" s="18"/>
      <c r="Q1122" s="69">
        <f t="shared" si="37"/>
        <v>0</v>
      </c>
      <c r="R1122" s="22" t="str">
        <f t="shared" si="36"/>
        <v>Không</v>
      </c>
      <c r="S1122" s="22"/>
      <c r="T1122" s="22"/>
      <c r="U1122" s="17"/>
      <c r="V1122" s="17"/>
    </row>
    <row r="1123" spans="1:22" s="19" customFormat="1" ht="13.5">
      <c r="A1123" s="17">
        <v>1117</v>
      </c>
      <c r="B1123" s="111"/>
      <c r="C1123" s="112"/>
      <c r="D1123" s="113"/>
      <c r="E1123" s="114"/>
      <c r="F1123" s="114"/>
      <c r="G1123" s="115"/>
      <c r="H1123" s="21"/>
      <c r="I1123" s="21"/>
      <c r="J1123" s="21"/>
      <c r="K1123" s="21"/>
      <c r="L1123" s="21"/>
      <c r="M1123" s="21"/>
      <c r="N1123" s="21"/>
      <c r="O1123" s="21"/>
      <c r="P1123" s="18"/>
      <c r="Q1123" s="69">
        <f t="shared" si="37"/>
        <v>0</v>
      </c>
      <c r="R1123" s="22" t="str">
        <f t="shared" si="36"/>
        <v>Không</v>
      </c>
      <c r="S1123" s="22"/>
      <c r="T1123" s="22"/>
      <c r="U1123" s="17"/>
      <c r="V1123" s="17"/>
    </row>
    <row r="1124" spans="1:22" s="19" customFormat="1" ht="13.5">
      <c r="A1124" s="17">
        <v>1118</v>
      </c>
      <c r="B1124" s="111"/>
      <c r="C1124" s="112"/>
      <c r="D1124" s="113"/>
      <c r="E1124" s="114"/>
      <c r="F1124" s="114"/>
      <c r="G1124" s="115"/>
      <c r="H1124" s="21"/>
      <c r="I1124" s="21"/>
      <c r="J1124" s="21"/>
      <c r="K1124" s="21"/>
      <c r="L1124" s="21"/>
      <c r="M1124" s="21"/>
      <c r="N1124" s="21"/>
      <c r="O1124" s="21"/>
      <c r="P1124" s="18"/>
      <c r="Q1124" s="69">
        <f t="shared" si="37"/>
        <v>0</v>
      </c>
      <c r="R1124" s="22" t="str">
        <f t="shared" si="36"/>
        <v>Không</v>
      </c>
      <c r="S1124" s="22"/>
      <c r="T1124" s="22"/>
      <c r="U1124" s="17"/>
      <c r="V1124" s="17"/>
    </row>
    <row r="1125" spans="1:22" s="19" customFormat="1" ht="13.5">
      <c r="A1125" s="17">
        <v>1119</v>
      </c>
      <c r="B1125" s="111"/>
      <c r="C1125" s="112"/>
      <c r="D1125" s="113"/>
      <c r="E1125" s="114"/>
      <c r="F1125" s="114"/>
      <c r="G1125" s="115"/>
      <c r="H1125" s="21"/>
      <c r="I1125" s="21"/>
      <c r="J1125" s="21"/>
      <c r="K1125" s="21"/>
      <c r="L1125" s="21"/>
      <c r="M1125" s="21"/>
      <c r="N1125" s="21"/>
      <c r="O1125" s="21"/>
      <c r="P1125" s="18"/>
      <c r="Q1125" s="69">
        <f t="shared" si="37"/>
        <v>0</v>
      </c>
      <c r="R1125" s="22" t="str">
        <f t="shared" si="36"/>
        <v>Không</v>
      </c>
      <c r="S1125" s="22"/>
      <c r="T1125" s="22"/>
      <c r="U1125" s="17"/>
      <c r="V1125" s="17"/>
    </row>
    <row r="1126" spans="1:22" s="19" customFormat="1" ht="13.5">
      <c r="A1126" s="17">
        <v>1120</v>
      </c>
      <c r="B1126" s="111"/>
      <c r="C1126" s="112"/>
      <c r="D1126" s="113"/>
      <c r="E1126" s="114"/>
      <c r="F1126" s="114"/>
      <c r="G1126" s="115"/>
      <c r="H1126" s="21"/>
      <c r="I1126" s="21"/>
      <c r="J1126" s="21"/>
      <c r="K1126" s="21"/>
      <c r="L1126" s="21"/>
      <c r="M1126" s="21"/>
      <c r="N1126" s="21"/>
      <c r="O1126" s="21"/>
      <c r="P1126" s="18"/>
      <c r="Q1126" s="69">
        <f t="shared" si="37"/>
        <v>0</v>
      </c>
      <c r="R1126" s="22" t="str">
        <f t="shared" si="36"/>
        <v>Không</v>
      </c>
      <c r="S1126" s="22"/>
      <c r="T1126" s="22"/>
      <c r="U1126" s="17"/>
      <c r="V1126" s="17"/>
    </row>
    <row r="1127" spans="1:22" s="19" customFormat="1" ht="13.5">
      <c r="A1127" s="17">
        <v>1121</v>
      </c>
      <c r="B1127" s="111"/>
      <c r="C1127" s="112"/>
      <c r="D1127" s="113"/>
      <c r="E1127" s="114"/>
      <c r="F1127" s="114"/>
      <c r="G1127" s="115"/>
      <c r="H1127" s="21"/>
      <c r="I1127" s="21"/>
      <c r="J1127" s="21"/>
      <c r="K1127" s="21"/>
      <c r="L1127" s="21"/>
      <c r="M1127" s="21"/>
      <c r="N1127" s="21"/>
      <c r="O1127" s="21"/>
      <c r="P1127" s="18"/>
      <c r="Q1127" s="69">
        <f t="shared" si="37"/>
        <v>0</v>
      </c>
      <c r="R1127" s="22" t="str">
        <f t="shared" si="36"/>
        <v>Không</v>
      </c>
      <c r="S1127" s="22"/>
      <c r="T1127" s="22"/>
      <c r="U1127" s="17"/>
      <c r="V1127" s="17"/>
    </row>
    <row r="1128" spans="1:22" s="19" customFormat="1" ht="13.5">
      <c r="A1128" s="17">
        <v>1122</v>
      </c>
      <c r="B1128" s="111"/>
      <c r="C1128" s="112"/>
      <c r="D1128" s="113"/>
      <c r="E1128" s="114"/>
      <c r="F1128" s="114"/>
      <c r="G1128" s="115"/>
      <c r="H1128" s="21"/>
      <c r="I1128" s="21"/>
      <c r="J1128" s="21"/>
      <c r="K1128" s="21"/>
      <c r="L1128" s="21"/>
      <c r="M1128" s="21"/>
      <c r="N1128" s="21"/>
      <c r="O1128" s="21"/>
      <c r="P1128" s="18"/>
      <c r="Q1128" s="69">
        <f t="shared" si="37"/>
        <v>0</v>
      </c>
      <c r="R1128" s="22" t="str">
        <f t="shared" si="36"/>
        <v>Không</v>
      </c>
      <c r="S1128" s="22"/>
      <c r="T1128" s="22"/>
      <c r="U1128" s="17"/>
      <c r="V1128" s="17"/>
    </row>
    <row r="1129" spans="1:22" s="19" customFormat="1" ht="13.5">
      <c r="A1129" s="17">
        <v>1123</v>
      </c>
      <c r="B1129" s="111"/>
      <c r="C1129" s="112"/>
      <c r="D1129" s="113"/>
      <c r="E1129" s="114"/>
      <c r="F1129" s="114"/>
      <c r="G1129" s="115"/>
      <c r="H1129" s="21"/>
      <c r="I1129" s="21"/>
      <c r="J1129" s="21"/>
      <c r="K1129" s="21"/>
      <c r="L1129" s="21"/>
      <c r="M1129" s="21"/>
      <c r="N1129" s="21"/>
      <c r="O1129" s="21"/>
      <c r="P1129" s="18"/>
      <c r="Q1129" s="69">
        <f t="shared" si="37"/>
        <v>0</v>
      </c>
      <c r="R1129" s="22" t="str">
        <f t="shared" si="36"/>
        <v>Không</v>
      </c>
      <c r="S1129" s="22"/>
      <c r="T1129" s="22"/>
      <c r="U1129" s="17"/>
      <c r="V1129" s="17"/>
    </row>
    <row r="1130" spans="1:22" s="19" customFormat="1" ht="13.5">
      <c r="A1130" s="17">
        <v>1124</v>
      </c>
      <c r="B1130" s="111"/>
      <c r="C1130" s="112"/>
      <c r="D1130" s="113"/>
      <c r="E1130" s="114"/>
      <c r="F1130" s="114"/>
      <c r="G1130" s="115"/>
      <c r="H1130" s="21"/>
      <c r="I1130" s="21"/>
      <c r="J1130" s="21"/>
      <c r="K1130" s="21"/>
      <c r="L1130" s="21"/>
      <c r="M1130" s="21"/>
      <c r="N1130" s="21"/>
      <c r="O1130" s="21"/>
      <c r="P1130" s="18"/>
      <c r="Q1130" s="69">
        <f t="shared" si="37"/>
        <v>0</v>
      </c>
      <c r="R1130" s="22" t="str">
        <f t="shared" si="36"/>
        <v>Không</v>
      </c>
      <c r="S1130" s="22"/>
      <c r="T1130" s="22"/>
      <c r="U1130" s="17"/>
      <c r="V1130" s="17"/>
    </row>
    <row r="1131" spans="1:22" s="19" customFormat="1" ht="13.5">
      <c r="A1131" s="17">
        <v>1125</v>
      </c>
      <c r="B1131" s="111"/>
      <c r="C1131" s="112"/>
      <c r="D1131" s="113"/>
      <c r="E1131" s="114"/>
      <c r="F1131" s="114"/>
      <c r="G1131" s="115"/>
      <c r="H1131" s="21"/>
      <c r="I1131" s="21"/>
      <c r="J1131" s="21"/>
      <c r="K1131" s="21"/>
      <c r="L1131" s="21"/>
      <c r="M1131" s="21"/>
      <c r="N1131" s="21"/>
      <c r="O1131" s="21"/>
      <c r="P1131" s="18"/>
      <c r="Q1131" s="69">
        <f t="shared" si="37"/>
        <v>0</v>
      </c>
      <c r="R1131" s="22" t="str">
        <f t="shared" si="36"/>
        <v>Không</v>
      </c>
      <c r="S1131" s="22"/>
      <c r="T1131" s="22"/>
      <c r="U1131" s="17"/>
      <c r="V1131" s="17"/>
    </row>
    <row r="1132" spans="1:22" s="19" customFormat="1" ht="13.5">
      <c r="A1132" s="17">
        <v>1126</v>
      </c>
      <c r="B1132" s="111"/>
      <c r="C1132" s="112"/>
      <c r="D1132" s="113"/>
      <c r="E1132" s="114"/>
      <c r="F1132" s="114"/>
      <c r="G1132" s="115"/>
      <c r="H1132" s="21"/>
      <c r="I1132" s="21"/>
      <c r="J1132" s="21"/>
      <c r="K1132" s="21"/>
      <c r="L1132" s="21"/>
      <c r="M1132" s="21"/>
      <c r="N1132" s="21"/>
      <c r="O1132" s="21"/>
      <c r="P1132" s="18"/>
      <c r="Q1132" s="69">
        <f t="shared" si="37"/>
        <v>0</v>
      </c>
      <c r="R1132" s="22" t="str">
        <f t="shared" si="36"/>
        <v>Không</v>
      </c>
      <c r="S1132" s="22"/>
      <c r="T1132" s="22"/>
      <c r="U1132" s="17"/>
      <c r="V1132" s="17"/>
    </row>
    <row r="1133" spans="1:22" s="19" customFormat="1" ht="13.5">
      <c r="A1133" s="17">
        <v>1127</v>
      </c>
      <c r="B1133" s="111"/>
      <c r="C1133" s="112"/>
      <c r="D1133" s="113"/>
      <c r="E1133" s="114"/>
      <c r="F1133" s="114"/>
      <c r="G1133" s="115"/>
      <c r="H1133" s="21"/>
      <c r="I1133" s="21"/>
      <c r="J1133" s="21"/>
      <c r="K1133" s="21"/>
      <c r="L1133" s="21"/>
      <c r="M1133" s="21"/>
      <c r="N1133" s="21"/>
      <c r="O1133" s="21"/>
      <c r="P1133" s="18"/>
      <c r="Q1133" s="69">
        <f t="shared" si="37"/>
        <v>0</v>
      </c>
      <c r="R1133" s="22" t="str">
        <f t="shared" si="36"/>
        <v>Không</v>
      </c>
      <c r="S1133" s="22"/>
      <c r="T1133" s="22"/>
      <c r="U1133" s="17"/>
      <c r="V1133" s="17"/>
    </row>
    <row r="1134" spans="1:22" s="19" customFormat="1" ht="13.5">
      <c r="A1134" s="17">
        <v>1128</v>
      </c>
      <c r="B1134" s="111"/>
      <c r="C1134" s="112"/>
      <c r="D1134" s="113"/>
      <c r="E1134" s="114"/>
      <c r="F1134" s="114"/>
      <c r="G1134" s="115"/>
      <c r="H1134" s="21"/>
      <c r="I1134" s="21"/>
      <c r="J1134" s="21"/>
      <c r="K1134" s="21"/>
      <c r="L1134" s="21"/>
      <c r="M1134" s="21"/>
      <c r="N1134" s="21"/>
      <c r="O1134" s="21"/>
      <c r="P1134" s="18"/>
      <c r="Q1134" s="69">
        <f t="shared" si="37"/>
        <v>0</v>
      </c>
      <c r="R1134" s="22" t="str">
        <f t="shared" si="36"/>
        <v>Không</v>
      </c>
      <c r="S1134" s="22"/>
      <c r="T1134" s="22"/>
      <c r="U1134" s="17"/>
      <c r="V1134" s="17"/>
    </row>
    <row r="1135" spans="1:22" s="19" customFormat="1" ht="13.5">
      <c r="A1135" s="17">
        <v>1129</v>
      </c>
      <c r="B1135" s="111"/>
      <c r="C1135" s="112"/>
      <c r="D1135" s="113"/>
      <c r="E1135" s="114"/>
      <c r="F1135" s="114"/>
      <c r="G1135" s="115"/>
      <c r="H1135" s="21"/>
      <c r="I1135" s="21"/>
      <c r="J1135" s="21"/>
      <c r="K1135" s="21"/>
      <c r="L1135" s="21"/>
      <c r="M1135" s="21"/>
      <c r="N1135" s="21"/>
      <c r="O1135" s="21"/>
      <c r="P1135" s="18"/>
      <c r="Q1135" s="69">
        <f t="shared" si="37"/>
        <v>0</v>
      </c>
      <c r="R1135" s="22" t="str">
        <f t="shared" si="36"/>
        <v>Không</v>
      </c>
      <c r="S1135" s="22"/>
      <c r="T1135" s="22"/>
      <c r="U1135" s="17"/>
      <c r="V1135" s="17"/>
    </row>
    <row r="1136" spans="1:22" s="19" customFormat="1" ht="13.5">
      <c r="A1136" s="17">
        <v>1130</v>
      </c>
      <c r="B1136" s="111"/>
      <c r="C1136" s="112"/>
      <c r="D1136" s="113"/>
      <c r="E1136" s="114"/>
      <c r="F1136" s="114"/>
      <c r="G1136" s="115"/>
      <c r="H1136" s="21"/>
      <c r="I1136" s="21"/>
      <c r="J1136" s="21"/>
      <c r="K1136" s="21"/>
      <c r="L1136" s="21"/>
      <c r="M1136" s="21"/>
      <c r="N1136" s="21"/>
      <c r="O1136" s="21"/>
      <c r="P1136" s="18"/>
      <c r="Q1136" s="69">
        <f t="shared" si="37"/>
        <v>0</v>
      </c>
      <c r="R1136" s="22" t="str">
        <f t="shared" si="36"/>
        <v>Không</v>
      </c>
      <c r="S1136" s="22"/>
      <c r="T1136" s="22"/>
      <c r="U1136" s="17"/>
      <c r="V1136" s="17"/>
    </row>
    <row r="1137" spans="1:22" s="19" customFormat="1" ht="13.5">
      <c r="A1137" s="17">
        <v>1131</v>
      </c>
      <c r="B1137" s="111"/>
      <c r="C1137" s="112"/>
      <c r="D1137" s="113"/>
      <c r="E1137" s="114"/>
      <c r="F1137" s="114"/>
      <c r="G1137" s="115"/>
      <c r="H1137" s="21"/>
      <c r="I1137" s="21"/>
      <c r="J1137" s="21"/>
      <c r="K1137" s="21"/>
      <c r="L1137" s="21"/>
      <c r="M1137" s="21"/>
      <c r="N1137" s="21"/>
      <c r="O1137" s="21"/>
      <c r="P1137" s="18"/>
      <c r="Q1137" s="69">
        <f t="shared" si="37"/>
        <v>0</v>
      </c>
      <c r="R1137" s="22" t="str">
        <f t="shared" si="36"/>
        <v>Không</v>
      </c>
      <c r="S1137" s="22"/>
      <c r="T1137" s="22"/>
      <c r="U1137" s="17"/>
      <c r="V1137" s="17"/>
    </row>
    <row r="1138" spans="1:22" s="19" customFormat="1" ht="13.5">
      <c r="A1138" s="17">
        <v>1132</v>
      </c>
      <c r="B1138" s="111"/>
      <c r="C1138" s="112"/>
      <c r="D1138" s="113"/>
      <c r="E1138" s="114"/>
      <c r="F1138" s="114"/>
      <c r="G1138" s="115"/>
      <c r="H1138" s="21"/>
      <c r="I1138" s="21"/>
      <c r="J1138" s="21"/>
      <c r="K1138" s="21"/>
      <c r="L1138" s="21"/>
      <c r="M1138" s="21"/>
      <c r="N1138" s="21"/>
      <c r="O1138" s="21"/>
      <c r="P1138" s="18"/>
      <c r="Q1138" s="69">
        <f t="shared" si="37"/>
        <v>0</v>
      </c>
      <c r="R1138" s="22" t="str">
        <f t="shared" si="36"/>
        <v>Không</v>
      </c>
      <c r="S1138" s="22"/>
      <c r="T1138" s="22"/>
      <c r="U1138" s="17"/>
      <c r="V1138" s="17"/>
    </row>
    <row r="1139" spans="1:22" s="19" customFormat="1" ht="13.5">
      <c r="A1139" s="17">
        <v>1133</v>
      </c>
      <c r="B1139" s="111"/>
      <c r="C1139" s="112"/>
      <c r="D1139" s="113"/>
      <c r="E1139" s="114"/>
      <c r="F1139" s="114"/>
      <c r="G1139" s="115"/>
      <c r="H1139" s="21"/>
      <c r="I1139" s="21"/>
      <c r="J1139" s="21"/>
      <c r="K1139" s="21"/>
      <c r="L1139" s="21"/>
      <c r="M1139" s="21"/>
      <c r="N1139" s="21"/>
      <c r="O1139" s="21"/>
      <c r="P1139" s="18"/>
      <c r="Q1139" s="69">
        <f t="shared" si="37"/>
        <v>0</v>
      </c>
      <c r="R1139" s="22" t="str">
        <f t="shared" si="36"/>
        <v>Không</v>
      </c>
      <c r="S1139" s="22"/>
      <c r="T1139" s="22"/>
      <c r="U1139" s="17"/>
      <c r="V1139" s="17"/>
    </row>
    <row r="1140" spans="1:22" s="19" customFormat="1" ht="13.5">
      <c r="A1140" s="17">
        <v>1134</v>
      </c>
      <c r="B1140" s="111"/>
      <c r="C1140" s="112"/>
      <c r="D1140" s="113"/>
      <c r="E1140" s="114"/>
      <c r="F1140" s="114"/>
      <c r="G1140" s="115"/>
      <c r="H1140" s="21"/>
      <c r="I1140" s="21"/>
      <c r="J1140" s="21"/>
      <c r="K1140" s="21"/>
      <c r="L1140" s="21"/>
      <c r="M1140" s="21"/>
      <c r="N1140" s="21"/>
      <c r="O1140" s="21"/>
      <c r="P1140" s="18"/>
      <c r="Q1140" s="69">
        <f t="shared" si="37"/>
        <v>0</v>
      </c>
      <c r="R1140" s="22" t="str">
        <f t="shared" si="36"/>
        <v>Không</v>
      </c>
      <c r="S1140" s="22"/>
      <c r="T1140" s="22"/>
      <c r="U1140" s="17"/>
      <c r="V1140" s="17"/>
    </row>
    <row r="1141" spans="1:22" s="19" customFormat="1" ht="13.5">
      <c r="A1141" s="17">
        <v>1135</v>
      </c>
      <c r="B1141" s="111"/>
      <c r="C1141" s="112"/>
      <c r="D1141" s="113"/>
      <c r="E1141" s="114"/>
      <c r="F1141" s="114"/>
      <c r="G1141" s="115"/>
      <c r="H1141" s="21"/>
      <c r="I1141" s="21"/>
      <c r="J1141" s="21"/>
      <c r="K1141" s="21"/>
      <c r="L1141" s="21"/>
      <c r="M1141" s="21"/>
      <c r="N1141" s="21"/>
      <c r="O1141" s="21"/>
      <c r="P1141" s="18"/>
      <c r="Q1141" s="69">
        <f t="shared" si="37"/>
        <v>0</v>
      </c>
      <c r="R1141" s="22" t="str">
        <f t="shared" si="36"/>
        <v>Không</v>
      </c>
      <c r="S1141" s="22"/>
      <c r="T1141" s="22"/>
      <c r="U1141" s="17"/>
      <c r="V1141" s="17"/>
    </row>
    <row r="1142" spans="1:22" s="19" customFormat="1" ht="13.5">
      <c r="A1142" s="17">
        <v>1136</v>
      </c>
      <c r="B1142" s="111"/>
      <c r="C1142" s="112"/>
      <c r="D1142" s="113"/>
      <c r="E1142" s="114"/>
      <c r="F1142" s="114"/>
      <c r="G1142" s="115"/>
      <c r="H1142" s="21"/>
      <c r="I1142" s="21"/>
      <c r="J1142" s="21"/>
      <c r="K1142" s="21"/>
      <c r="L1142" s="21"/>
      <c r="M1142" s="21"/>
      <c r="N1142" s="21"/>
      <c r="O1142" s="21"/>
      <c r="P1142" s="18"/>
      <c r="Q1142" s="69">
        <f t="shared" si="37"/>
        <v>0</v>
      </c>
      <c r="R1142" s="22" t="str">
        <f t="shared" si="36"/>
        <v>Không</v>
      </c>
      <c r="S1142" s="22"/>
      <c r="T1142" s="22"/>
      <c r="U1142" s="17"/>
      <c r="V1142" s="17"/>
    </row>
    <row r="1143" spans="1:22" s="19" customFormat="1" ht="13.5">
      <c r="A1143" s="17">
        <v>1137</v>
      </c>
      <c r="B1143" s="111"/>
      <c r="C1143" s="112"/>
      <c r="D1143" s="113"/>
      <c r="E1143" s="114"/>
      <c r="F1143" s="114"/>
      <c r="G1143" s="115"/>
      <c r="H1143" s="21"/>
      <c r="I1143" s="21"/>
      <c r="J1143" s="21"/>
      <c r="K1143" s="21"/>
      <c r="L1143" s="21"/>
      <c r="M1143" s="21"/>
      <c r="N1143" s="21"/>
      <c r="O1143" s="21"/>
      <c r="P1143" s="18"/>
      <c r="Q1143" s="69">
        <f t="shared" si="37"/>
        <v>0</v>
      </c>
      <c r="R1143" s="22" t="str">
        <f t="shared" si="36"/>
        <v>Không</v>
      </c>
      <c r="S1143" s="22"/>
      <c r="T1143" s="22"/>
      <c r="U1143" s="17"/>
      <c r="V1143" s="17"/>
    </row>
    <row r="1144" spans="1:22" s="19" customFormat="1" ht="13.5">
      <c r="A1144" s="17">
        <v>1138</v>
      </c>
      <c r="B1144" s="111"/>
      <c r="C1144" s="112"/>
      <c r="D1144" s="113"/>
      <c r="E1144" s="114"/>
      <c r="F1144" s="114"/>
      <c r="G1144" s="115"/>
      <c r="H1144" s="21"/>
      <c r="I1144" s="21"/>
      <c r="J1144" s="21"/>
      <c r="K1144" s="21"/>
      <c r="L1144" s="21"/>
      <c r="M1144" s="21"/>
      <c r="N1144" s="21"/>
      <c r="O1144" s="21"/>
      <c r="P1144" s="18"/>
      <c r="Q1144" s="69">
        <f t="shared" si="37"/>
        <v>0</v>
      </c>
      <c r="R1144" s="22" t="str">
        <f t="shared" si="36"/>
        <v>Không</v>
      </c>
      <c r="S1144" s="22"/>
      <c r="T1144" s="22"/>
      <c r="U1144" s="17"/>
      <c r="V1144" s="17"/>
    </row>
    <row r="1145" spans="1:22" s="19" customFormat="1" ht="13.5">
      <c r="A1145" s="17">
        <v>1139</v>
      </c>
      <c r="B1145" s="111"/>
      <c r="C1145" s="112"/>
      <c r="D1145" s="113"/>
      <c r="E1145" s="114"/>
      <c r="F1145" s="114"/>
      <c r="G1145" s="115"/>
      <c r="H1145" s="21"/>
      <c r="I1145" s="21"/>
      <c r="J1145" s="21"/>
      <c r="K1145" s="21"/>
      <c r="L1145" s="21"/>
      <c r="M1145" s="21"/>
      <c r="N1145" s="21"/>
      <c r="O1145" s="21"/>
      <c r="P1145" s="18"/>
      <c r="Q1145" s="69">
        <f t="shared" si="37"/>
        <v>0</v>
      </c>
      <c r="R1145" s="22" t="str">
        <f t="shared" si="36"/>
        <v>Không</v>
      </c>
      <c r="S1145" s="22"/>
      <c r="T1145" s="22"/>
      <c r="U1145" s="17"/>
      <c r="V1145" s="17"/>
    </row>
    <row r="1146" spans="1:22" s="19" customFormat="1" ht="13.5">
      <c r="A1146" s="17">
        <v>1140</v>
      </c>
      <c r="B1146" s="111"/>
      <c r="C1146" s="112"/>
      <c r="D1146" s="113"/>
      <c r="E1146" s="114"/>
      <c r="F1146" s="114"/>
      <c r="G1146" s="115"/>
      <c r="H1146" s="21"/>
      <c r="I1146" s="21"/>
      <c r="J1146" s="21"/>
      <c r="K1146" s="21"/>
      <c r="L1146" s="21"/>
      <c r="M1146" s="21"/>
      <c r="N1146" s="21"/>
      <c r="O1146" s="21"/>
      <c r="P1146" s="18"/>
      <c r="Q1146" s="69">
        <f t="shared" si="37"/>
        <v>0</v>
      </c>
      <c r="R1146" s="22" t="str">
        <f t="shared" si="36"/>
        <v>Không</v>
      </c>
      <c r="S1146" s="22"/>
      <c r="T1146" s="22"/>
      <c r="U1146" s="17"/>
      <c r="V1146" s="17"/>
    </row>
    <row r="1147" spans="1:22" s="19" customFormat="1" ht="13.5">
      <c r="A1147" s="17">
        <v>1141</v>
      </c>
      <c r="B1147" s="111"/>
      <c r="C1147" s="112"/>
      <c r="D1147" s="113"/>
      <c r="E1147" s="114"/>
      <c r="F1147" s="114"/>
      <c r="G1147" s="115"/>
      <c r="H1147" s="21"/>
      <c r="I1147" s="21"/>
      <c r="J1147" s="21"/>
      <c r="K1147" s="21"/>
      <c r="L1147" s="21"/>
      <c r="M1147" s="21"/>
      <c r="N1147" s="21"/>
      <c r="O1147" s="21"/>
      <c r="P1147" s="18"/>
      <c r="Q1147" s="69">
        <f t="shared" si="37"/>
        <v>0</v>
      </c>
      <c r="R1147" s="22" t="str">
        <f t="shared" si="36"/>
        <v>Không</v>
      </c>
      <c r="S1147" s="22"/>
      <c r="T1147" s="22"/>
      <c r="U1147" s="17"/>
      <c r="V1147" s="17"/>
    </row>
    <row r="1148" spans="1:22" s="19" customFormat="1" ht="13.5">
      <c r="A1148" s="17">
        <v>1142</v>
      </c>
      <c r="B1148" s="111"/>
      <c r="C1148" s="112"/>
      <c r="D1148" s="113"/>
      <c r="E1148" s="114"/>
      <c r="F1148" s="114"/>
      <c r="G1148" s="115"/>
      <c r="H1148" s="21"/>
      <c r="I1148" s="21"/>
      <c r="J1148" s="21"/>
      <c r="K1148" s="21"/>
      <c r="L1148" s="21"/>
      <c r="M1148" s="21"/>
      <c r="N1148" s="21"/>
      <c r="O1148" s="21"/>
      <c r="P1148" s="18"/>
      <c r="Q1148" s="69">
        <f t="shared" si="37"/>
        <v>0</v>
      </c>
      <c r="R1148" s="22" t="str">
        <f t="shared" si="36"/>
        <v>Không</v>
      </c>
      <c r="S1148" s="22"/>
      <c r="T1148" s="22"/>
      <c r="U1148" s="17"/>
      <c r="V1148" s="17"/>
    </row>
    <row r="1149" spans="1:22" s="19" customFormat="1" ht="13.5">
      <c r="A1149" s="17">
        <v>1143</v>
      </c>
      <c r="B1149" s="111"/>
      <c r="C1149" s="112"/>
      <c r="D1149" s="113"/>
      <c r="E1149" s="114"/>
      <c r="F1149" s="114"/>
      <c r="G1149" s="115"/>
      <c r="H1149" s="21"/>
      <c r="I1149" s="21"/>
      <c r="J1149" s="21"/>
      <c r="K1149" s="21"/>
      <c r="L1149" s="21"/>
      <c r="M1149" s="21"/>
      <c r="N1149" s="21"/>
      <c r="O1149" s="21"/>
      <c r="P1149" s="18"/>
      <c r="Q1149" s="69">
        <f t="shared" si="37"/>
        <v>0</v>
      </c>
      <c r="R1149" s="22" t="str">
        <f t="shared" si="36"/>
        <v>Không</v>
      </c>
      <c r="S1149" s="22"/>
      <c r="T1149" s="22"/>
      <c r="U1149" s="17"/>
      <c r="V1149" s="17"/>
    </row>
    <row r="1150" spans="1:22" s="19" customFormat="1" ht="13.5">
      <c r="A1150" s="17">
        <v>1144</v>
      </c>
      <c r="B1150" s="111"/>
      <c r="C1150" s="112"/>
      <c r="D1150" s="113"/>
      <c r="E1150" s="114"/>
      <c r="F1150" s="114"/>
      <c r="G1150" s="115"/>
      <c r="H1150" s="21"/>
      <c r="I1150" s="21"/>
      <c r="J1150" s="21"/>
      <c r="K1150" s="21"/>
      <c r="L1150" s="21"/>
      <c r="M1150" s="21"/>
      <c r="N1150" s="21"/>
      <c r="O1150" s="21"/>
      <c r="P1150" s="18"/>
      <c r="Q1150" s="69">
        <f t="shared" si="37"/>
        <v>0</v>
      </c>
      <c r="R1150" s="22" t="str">
        <f t="shared" si="36"/>
        <v>Không</v>
      </c>
      <c r="S1150" s="22"/>
      <c r="T1150" s="22"/>
      <c r="U1150" s="17"/>
      <c r="V1150" s="17"/>
    </row>
    <row r="1151" spans="1:22" s="19" customFormat="1" ht="13.5">
      <c r="A1151" s="17">
        <v>1145</v>
      </c>
      <c r="B1151" s="111"/>
      <c r="C1151" s="112"/>
      <c r="D1151" s="113"/>
      <c r="E1151" s="114"/>
      <c r="F1151" s="114"/>
      <c r="G1151" s="115"/>
      <c r="H1151" s="21"/>
      <c r="I1151" s="21"/>
      <c r="J1151" s="21"/>
      <c r="K1151" s="21"/>
      <c r="L1151" s="21"/>
      <c r="M1151" s="21"/>
      <c r="N1151" s="21"/>
      <c r="O1151" s="21"/>
      <c r="P1151" s="18"/>
      <c r="Q1151" s="69">
        <f t="shared" si="37"/>
        <v>0</v>
      </c>
      <c r="R1151" s="22" t="str">
        <f t="shared" si="36"/>
        <v>Không</v>
      </c>
      <c r="S1151" s="22"/>
      <c r="T1151" s="22"/>
      <c r="U1151" s="17"/>
      <c r="V1151" s="17"/>
    </row>
    <row r="1152" spans="1:22" s="19" customFormat="1" ht="13.5">
      <c r="A1152" s="17">
        <v>1146</v>
      </c>
      <c r="B1152" s="111"/>
      <c r="C1152" s="112"/>
      <c r="D1152" s="113"/>
      <c r="E1152" s="114"/>
      <c r="F1152" s="114"/>
      <c r="G1152" s="115"/>
      <c r="H1152" s="21"/>
      <c r="I1152" s="21"/>
      <c r="J1152" s="21"/>
      <c r="K1152" s="21"/>
      <c r="L1152" s="21"/>
      <c r="M1152" s="21"/>
      <c r="N1152" s="21"/>
      <c r="O1152" s="21"/>
      <c r="P1152" s="18"/>
      <c r="Q1152" s="69">
        <f t="shared" si="37"/>
        <v>0</v>
      </c>
      <c r="R1152" s="22" t="str">
        <f t="shared" si="36"/>
        <v>Không</v>
      </c>
      <c r="S1152" s="22"/>
      <c r="T1152" s="22"/>
      <c r="U1152" s="17"/>
      <c r="V1152" s="17"/>
    </row>
    <row r="1153" spans="1:22" s="19" customFormat="1" ht="13.5">
      <c r="A1153" s="17">
        <v>1147</v>
      </c>
      <c r="B1153" s="111"/>
      <c r="C1153" s="112"/>
      <c r="D1153" s="113"/>
      <c r="E1153" s="114"/>
      <c r="F1153" s="114"/>
      <c r="G1153" s="115"/>
      <c r="H1153" s="21"/>
      <c r="I1153" s="21"/>
      <c r="J1153" s="21"/>
      <c r="K1153" s="21"/>
      <c r="L1153" s="21"/>
      <c r="M1153" s="21"/>
      <c r="N1153" s="21"/>
      <c r="O1153" s="21"/>
      <c r="P1153" s="18"/>
      <c r="Q1153" s="69">
        <f t="shared" si="37"/>
        <v>0</v>
      </c>
      <c r="R1153" s="22" t="str">
        <f t="shared" si="36"/>
        <v>Không</v>
      </c>
      <c r="S1153" s="22"/>
      <c r="T1153" s="22"/>
      <c r="U1153" s="17"/>
      <c r="V1153" s="17"/>
    </row>
    <row r="1154" spans="1:22" s="19" customFormat="1" ht="13.5">
      <c r="A1154" s="17">
        <v>1148</v>
      </c>
      <c r="B1154" s="111"/>
      <c r="C1154" s="112"/>
      <c r="D1154" s="113"/>
      <c r="E1154" s="114"/>
      <c r="F1154" s="114"/>
      <c r="G1154" s="115"/>
      <c r="H1154" s="21"/>
      <c r="I1154" s="21"/>
      <c r="J1154" s="21"/>
      <c r="K1154" s="21"/>
      <c r="L1154" s="21"/>
      <c r="M1154" s="21"/>
      <c r="N1154" s="21"/>
      <c r="O1154" s="21"/>
      <c r="P1154" s="18"/>
      <c r="Q1154" s="69">
        <f t="shared" si="37"/>
        <v>0</v>
      </c>
      <c r="R1154" s="22" t="str">
        <f t="shared" si="36"/>
        <v>Không</v>
      </c>
      <c r="S1154" s="22"/>
      <c r="T1154" s="22"/>
      <c r="U1154" s="17"/>
      <c r="V1154" s="17"/>
    </row>
    <row r="1155" spans="1:22" s="19" customFormat="1" ht="13.5">
      <c r="A1155" s="17">
        <v>1149</v>
      </c>
      <c r="B1155" s="111"/>
      <c r="C1155" s="112"/>
      <c r="D1155" s="113"/>
      <c r="E1155" s="114"/>
      <c r="F1155" s="114"/>
      <c r="G1155" s="115"/>
      <c r="H1155" s="21"/>
      <c r="I1155" s="21"/>
      <c r="J1155" s="21"/>
      <c r="K1155" s="21"/>
      <c r="L1155" s="21"/>
      <c r="M1155" s="21"/>
      <c r="N1155" s="21"/>
      <c r="O1155" s="21"/>
      <c r="P1155" s="18"/>
      <c r="Q1155" s="69">
        <f t="shared" si="37"/>
        <v>0</v>
      </c>
      <c r="R1155" s="22" t="str">
        <f t="shared" si="36"/>
        <v>Không</v>
      </c>
      <c r="S1155" s="22"/>
      <c r="T1155" s="22"/>
      <c r="U1155" s="17"/>
      <c r="V1155" s="17"/>
    </row>
    <row r="1156" spans="1:22" s="19" customFormat="1" ht="13.5">
      <c r="A1156" s="17">
        <v>1150</v>
      </c>
      <c r="B1156" s="111"/>
      <c r="C1156" s="112"/>
      <c r="D1156" s="113"/>
      <c r="E1156" s="114"/>
      <c r="F1156" s="114"/>
      <c r="G1156" s="115"/>
      <c r="H1156" s="21"/>
      <c r="I1156" s="21"/>
      <c r="J1156" s="21"/>
      <c r="K1156" s="21"/>
      <c r="L1156" s="21"/>
      <c r="M1156" s="21"/>
      <c r="N1156" s="21"/>
      <c r="O1156" s="21"/>
      <c r="P1156" s="18"/>
      <c r="Q1156" s="69">
        <f t="shared" si="37"/>
        <v>0</v>
      </c>
      <c r="R1156" s="22" t="str">
        <f t="shared" si="36"/>
        <v>Không</v>
      </c>
      <c r="S1156" s="22"/>
      <c r="T1156" s="22"/>
      <c r="U1156" s="17"/>
      <c r="V1156" s="17"/>
    </row>
    <row r="1157" spans="1:22" s="19" customFormat="1" ht="13.5">
      <c r="A1157" s="17">
        <v>1151</v>
      </c>
      <c r="B1157" s="111"/>
      <c r="C1157" s="112"/>
      <c r="D1157" s="113"/>
      <c r="E1157" s="114"/>
      <c r="F1157" s="114"/>
      <c r="G1157" s="115"/>
      <c r="H1157" s="21"/>
      <c r="I1157" s="21"/>
      <c r="J1157" s="21"/>
      <c r="K1157" s="21"/>
      <c r="L1157" s="21"/>
      <c r="M1157" s="21"/>
      <c r="N1157" s="21"/>
      <c r="O1157" s="21"/>
      <c r="P1157" s="18"/>
      <c r="Q1157" s="69">
        <f t="shared" si="37"/>
        <v>0</v>
      </c>
      <c r="R1157" s="22" t="str">
        <f t="shared" si="36"/>
        <v>Không</v>
      </c>
      <c r="S1157" s="22"/>
      <c r="T1157" s="22"/>
      <c r="U1157" s="17"/>
      <c r="V1157" s="17"/>
    </row>
    <row r="1158" spans="1:22" s="19" customFormat="1" ht="13.5">
      <c r="A1158" s="17">
        <v>1152</v>
      </c>
      <c r="B1158" s="111"/>
      <c r="C1158" s="112"/>
      <c r="D1158" s="113"/>
      <c r="E1158" s="114"/>
      <c r="F1158" s="114"/>
      <c r="G1158" s="115"/>
      <c r="H1158" s="21"/>
      <c r="I1158" s="21"/>
      <c r="J1158" s="21"/>
      <c r="K1158" s="21"/>
      <c r="L1158" s="21"/>
      <c r="M1158" s="21"/>
      <c r="N1158" s="21"/>
      <c r="O1158" s="21"/>
      <c r="P1158" s="18"/>
      <c r="Q1158" s="69">
        <f t="shared" si="37"/>
        <v>0</v>
      </c>
      <c r="R1158" s="22" t="str">
        <f t="shared" si="36"/>
        <v>Không</v>
      </c>
      <c r="S1158" s="22"/>
      <c r="T1158" s="22"/>
      <c r="U1158" s="17"/>
      <c r="V1158" s="17"/>
    </row>
    <row r="1159" spans="1:22" s="19" customFormat="1" ht="13.5">
      <c r="A1159" s="17">
        <v>1153</v>
      </c>
      <c r="B1159" s="111"/>
      <c r="C1159" s="112"/>
      <c r="D1159" s="113"/>
      <c r="E1159" s="114"/>
      <c r="F1159" s="114"/>
      <c r="G1159" s="115"/>
      <c r="H1159" s="21"/>
      <c r="I1159" s="21"/>
      <c r="J1159" s="21"/>
      <c r="K1159" s="21"/>
      <c r="L1159" s="21"/>
      <c r="M1159" s="21"/>
      <c r="N1159" s="21"/>
      <c r="O1159" s="21"/>
      <c r="P1159" s="18"/>
      <c r="Q1159" s="69">
        <f t="shared" si="37"/>
        <v>0</v>
      </c>
      <c r="R1159" s="22" t="str">
        <f t="shared" ref="R1159:R1184" si="38">VLOOKUP(Q1159,$U:$V,2,0)</f>
        <v>Không</v>
      </c>
      <c r="S1159" s="22"/>
      <c r="T1159" s="22"/>
      <c r="U1159" s="17"/>
      <c r="V1159" s="17"/>
    </row>
    <row r="1160" spans="1:22" s="19" customFormat="1" ht="13.5">
      <c r="A1160" s="17">
        <v>1154</v>
      </c>
      <c r="B1160" s="111"/>
      <c r="C1160" s="112"/>
      <c r="D1160" s="113"/>
      <c r="E1160" s="114"/>
      <c r="F1160" s="114"/>
      <c r="G1160" s="115"/>
      <c r="H1160" s="21"/>
      <c r="I1160" s="21"/>
      <c r="J1160" s="21"/>
      <c r="K1160" s="21"/>
      <c r="L1160" s="21"/>
      <c r="M1160" s="21"/>
      <c r="N1160" s="21"/>
      <c r="O1160" s="21"/>
      <c r="P1160" s="18"/>
      <c r="Q1160" s="69">
        <f t="shared" ref="Q1160:Q1184" si="39">IF(OR(ISNUMBER(P1160)=FALSE,$Q$6&lt;&gt;100%,P1160&lt;1),0,ROUND(SUMPRODUCT($H$6:$P$6,H1160:P1160),1))</f>
        <v>0</v>
      </c>
      <c r="R1160" s="22" t="str">
        <f t="shared" si="38"/>
        <v>Không</v>
      </c>
      <c r="S1160" s="22"/>
      <c r="T1160" s="22"/>
      <c r="U1160" s="17"/>
      <c r="V1160" s="17"/>
    </row>
    <row r="1161" spans="1:22" s="19" customFormat="1" ht="13.5">
      <c r="A1161" s="17">
        <v>1155</v>
      </c>
      <c r="B1161" s="111"/>
      <c r="C1161" s="112"/>
      <c r="D1161" s="113"/>
      <c r="E1161" s="114"/>
      <c r="F1161" s="114"/>
      <c r="G1161" s="115"/>
      <c r="H1161" s="21"/>
      <c r="I1161" s="21"/>
      <c r="J1161" s="21"/>
      <c r="K1161" s="21"/>
      <c r="L1161" s="21"/>
      <c r="M1161" s="21"/>
      <c r="N1161" s="21"/>
      <c r="O1161" s="21"/>
      <c r="P1161" s="18"/>
      <c r="Q1161" s="69">
        <f t="shared" si="39"/>
        <v>0</v>
      </c>
      <c r="R1161" s="22" t="str">
        <f t="shared" si="38"/>
        <v>Không</v>
      </c>
      <c r="S1161" s="22"/>
      <c r="T1161" s="22"/>
      <c r="U1161" s="17"/>
      <c r="V1161" s="17"/>
    </row>
    <row r="1162" spans="1:22" s="19" customFormat="1" ht="13.5">
      <c r="A1162" s="17">
        <v>1156</v>
      </c>
      <c r="B1162" s="111"/>
      <c r="C1162" s="112"/>
      <c r="D1162" s="113"/>
      <c r="E1162" s="114"/>
      <c r="F1162" s="114"/>
      <c r="G1162" s="115"/>
      <c r="H1162" s="21"/>
      <c r="I1162" s="21"/>
      <c r="J1162" s="21"/>
      <c r="K1162" s="21"/>
      <c r="L1162" s="21"/>
      <c r="M1162" s="21"/>
      <c r="N1162" s="21"/>
      <c r="O1162" s="21"/>
      <c r="P1162" s="18"/>
      <c r="Q1162" s="69">
        <f t="shared" si="39"/>
        <v>0</v>
      </c>
      <c r="R1162" s="22" t="str">
        <f t="shared" si="38"/>
        <v>Không</v>
      </c>
      <c r="S1162" s="22"/>
      <c r="T1162" s="22"/>
      <c r="U1162" s="17"/>
      <c r="V1162" s="17"/>
    </row>
    <row r="1163" spans="1:22" s="19" customFormat="1" ht="13.5">
      <c r="A1163" s="17">
        <v>1157</v>
      </c>
      <c r="B1163" s="111"/>
      <c r="C1163" s="112"/>
      <c r="D1163" s="113"/>
      <c r="E1163" s="114"/>
      <c r="F1163" s="114"/>
      <c r="G1163" s="115"/>
      <c r="H1163" s="21"/>
      <c r="I1163" s="21"/>
      <c r="J1163" s="21"/>
      <c r="K1163" s="21"/>
      <c r="L1163" s="21"/>
      <c r="M1163" s="21"/>
      <c r="N1163" s="21"/>
      <c r="O1163" s="21"/>
      <c r="P1163" s="18"/>
      <c r="Q1163" s="69">
        <f t="shared" si="39"/>
        <v>0</v>
      </c>
      <c r="R1163" s="22" t="str">
        <f t="shared" si="38"/>
        <v>Không</v>
      </c>
      <c r="S1163" s="22"/>
      <c r="T1163" s="22"/>
      <c r="U1163" s="17"/>
      <c r="V1163" s="17"/>
    </row>
    <row r="1164" spans="1:22" s="19" customFormat="1" ht="13.5">
      <c r="A1164" s="17">
        <v>1158</v>
      </c>
      <c r="B1164" s="111"/>
      <c r="C1164" s="112"/>
      <c r="D1164" s="113"/>
      <c r="E1164" s="114"/>
      <c r="F1164" s="114"/>
      <c r="G1164" s="115"/>
      <c r="H1164" s="21"/>
      <c r="I1164" s="21"/>
      <c r="J1164" s="21"/>
      <c r="K1164" s="21"/>
      <c r="L1164" s="21"/>
      <c r="M1164" s="21"/>
      <c r="N1164" s="21"/>
      <c r="O1164" s="21"/>
      <c r="P1164" s="18"/>
      <c r="Q1164" s="69">
        <f t="shared" si="39"/>
        <v>0</v>
      </c>
      <c r="R1164" s="22" t="str">
        <f t="shared" si="38"/>
        <v>Không</v>
      </c>
      <c r="S1164" s="22"/>
      <c r="T1164" s="22"/>
      <c r="U1164" s="17"/>
      <c r="V1164" s="17"/>
    </row>
    <row r="1165" spans="1:22" s="19" customFormat="1" ht="13.5">
      <c r="A1165" s="17">
        <v>1159</v>
      </c>
      <c r="B1165" s="111"/>
      <c r="C1165" s="112"/>
      <c r="D1165" s="113"/>
      <c r="E1165" s="114"/>
      <c r="F1165" s="114"/>
      <c r="G1165" s="115"/>
      <c r="H1165" s="21"/>
      <c r="I1165" s="21"/>
      <c r="J1165" s="21"/>
      <c r="K1165" s="21"/>
      <c r="L1165" s="21"/>
      <c r="M1165" s="21"/>
      <c r="N1165" s="21"/>
      <c r="O1165" s="21"/>
      <c r="P1165" s="18"/>
      <c r="Q1165" s="69">
        <f t="shared" si="39"/>
        <v>0</v>
      </c>
      <c r="R1165" s="22" t="str">
        <f t="shared" si="38"/>
        <v>Không</v>
      </c>
      <c r="S1165" s="22"/>
      <c r="T1165" s="22"/>
      <c r="U1165" s="17"/>
      <c r="V1165" s="17"/>
    </row>
    <row r="1166" spans="1:22" s="19" customFormat="1" ht="13.5">
      <c r="A1166" s="17">
        <v>1160</v>
      </c>
      <c r="B1166" s="111"/>
      <c r="C1166" s="112"/>
      <c r="D1166" s="113"/>
      <c r="E1166" s="114"/>
      <c r="F1166" s="114"/>
      <c r="G1166" s="115"/>
      <c r="H1166" s="21"/>
      <c r="I1166" s="21"/>
      <c r="J1166" s="21"/>
      <c r="K1166" s="21"/>
      <c r="L1166" s="21"/>
      <c r="M1166" s="21"/>
      <c r="N1166" s="21"/>
      <c r="O1166" s="21"/>
      <c r="P1166" s="18"/>
      <c r="Q1166" s="69">
        <f t="shared" si="39"/>
        <v>0</v>
      </c>
      <c r="R1166" s="22" t="str">
        <f t="shared" si="38"/>
        <v>Không</v>
      </c>
      <c r="S1166" s="22"/>
      <c r="T1166" s="22"/>
      <c r="U1166" s="17"/>
      <c r="V1166" s="17"/>
    </row>
    <row r="1167" spans="1:22" s="19" customFormat="1" ht="13.5">
      <c r="A1167" s="17">
        <v>1161</v>
      </c>
      <c r="B1167" s="111"/>
      <c r="C1167" s="112"/>
      <c r="D1167" s="113"/>
      <c r="E1167" s="114"/>
      <c r="F1167" s="114"/>
      <c r="G1167" s="115"/>
      <c r="H1167" s="21"/>
      <c r="I1167" s="21"/>
      <c r="J1167" s="21"/>
      <c r="K1167" s="21"/>
      <c r="L1167" s="21"/>
      <c r="M1167" s="21"/>
      <c r="N1167" s="21"/>
      <c r="O1167" s="21"/>
      <c r="P1167" s="18"/>
      <c r="Q1167" s="69">
        <f t="shared" si="39"/>
        <v>0</v>
      </c>
      <c r="R1167" s="22" t="str">
        <f t="shared" si="38"/>
        <v>Không</v>
      </c>
      <c r="S1167" s="22"/>
      <c r="T1167" s="22"/>
      <c r="U1167" s="17"/>
      <c r="V1167" s="17"/>
    </row>
    <row r="1168" spans="1:22" s="19" customFormat="1" ht="13.5">
      <c r="A1168" s="17">
        <v>1162</v>
      </c>
      <c r="B1168" s="111"/>
      <c r="C1168" s="112"/>
      <c r="D1168" s="113"/>
      <c r="E1168" s="114"/>
      <c r="F1168" s="114"/>
      <c r="G1168" s="115"/>
      <c r="H1168" s="21"/>
      <c r="I1168" s="21"/>
      <c r="J1168" s="21"/>
      <c r="K1168" s="21"/>
      <c r="L1168" s="21"/>
      <c r="M1168" s="21"/>
      <c r="N1168" s="21"/>
      <c r="O1168" s="21"/>
      <c r="P1168" s="18"/>
      <c r="Q1168" s="69">
        <f t="shared" si="39"/>
        <v>0</v>
      </c>
      <c r="R1168" s="22" t="str">
        <f t="shared" si="38"/>
        <v>Không</v>
      </c>
      <c r="S1168" s="22"/>
      <c r="T1168" s="22"/>
      <c r="U1168" s="17"/>
      <c r="V1168" s="17"/>
    </row>
    <row r="1169" spans="1:22" s="19" customFormat="1" ht="13.5">
      <c r="A1169" s="17">
        <v>1163</v>
      </c>
      <c r="B1169" s="111"/>
      <c r="C1169" s="112"/>
      <c r="D1169" s="113"/>
      <c r="E1169" s="114"/>
      <c r="F1169" s="114"/>
      <c r="G1169" s="115"/>
      <c r="H1169" s="21"/>
      <c r="I1169" s="21"/>
      <c r="J1169" s="21"/>
      <c r="K1169" s="21"/>
      <c r="L1169" s="21"/>
      <c r="M1169" s="21"/>
      <c r="N1169" s="21"/>
      <c r="O1169" s="21"/>
      <c r="P1169" s="18"/>
      <c r="Q1169" s="69">
        <f t="shared" si="39"/>
        <v>0</v>
      </c>
      <c r="R1169" s="22" t="str">
        <f t="shared" si="38"/>
        <v>Không</v>
      </c>
      <c r="S1169" s="22"/>
      <c r="T1169" s="22"/>
      <c r="U1169" s="17"/>
      <c r="V1169" s="17"/>
    </row>
    <row r="1170" spans="1:22" s="19" customFormat="1" ht="13.5">
      <c r="A1170" s="17">
        <v>1164</v>
      </c>
      <c r="B1170" s="111"/>
      <c r="C1170" s="112"/>
      <c r="D1170" s="113"/>
      <c r="E1170" s="114"/>
      <c r="F1170" s="114"/>
      <c r="G1170" s="115"/>
      <c r="H1170" s="21"/>
      <c r="I1170" s="21"/>
      <c r="J1170" s="21"/>
      <c r="K1170" s="21"/>
      <c r="L1170" s="21"/>
      <c r="M1170" s="21"/>
      <c r="N1170" s="21"/>
      <c r="O1170" s="21"/>
      <c r="P1170" s="18"/>
      <c r="Q1170" s="69">
        <f t="shared" si="39"/>
        <v>0</v>
      </c>
      <c r="R1170" s="22" t="str">
        <f t="shared" si="38"/>
        <v>Không</v>
      </c>
      <c r="S1170" s="22"/>
      <c r="T1170" s="22"/>
      <c r="U1170" s="17"/>
      <c r="V1170" s="17"/>
    </row>
    <row r="1171" spans="1:22" s="19" customFormat="1" ht="13.5">
      <c r="A1171" s="17">
        <v>1165</v>
      </c>
      <c r="B1171" s="111"/>
      <c r="C1171" s="112"/>
      <c r="D1171" s="113"/>
      <c r="E1171" s="114"/>
      <c r="F1171" s="114"/>
      <c r="G1171" s="115"/>
      <c r="H1171" s="21"/>
      <c r="I1171" s="21"/>
      <c r="J1171" s="21"/>
      <c r="K1171" s="21"/>
      <c r="L1171" s="21"/>
      <c r="M1171" s="21"/>
      <c r="N1171" s="21"/>
      <c r="O1171" s="21"/>
      <c r="P1171" s="18"/>
      <c r="Q1171" s="69">
        <f t="shared" si="39"/>
        <v>0</v>
      </c>
      <c r="R1171" s="22" t="str">
        <f t="shared" si="38"/>
        <v>Không</v>
      </c>
      <c r="S1171" s="22"/>
      <c r="T1171" s="22"/>
      <c r="U1171" s="17"/>
      <c r="V1171" s="17"/>
    </row>
    <row r="1172" spans="1:22" s="19" customFormat="1" ht="13.5">
      <c r="A1172" s="17">
        <v>1166</v>
      </c>
      <c r="B1172" s="111"/>
      <c r="C1172" s="112"/>
      <c r="D1172" s="113"/>
      <c r="E1172" s="114"/>
      <c r="F1172" s="114"/>
      <c r="G1172" s="115"/>
      <c r="H1172" s="21"/>
      <c r="I1172" s="21"/>
      <c r="J1172" s="21"/>
      <c r="K1172" s="21"/>
      <c r="L1172" s="21"/>
      <c r="M1172" s="21"/>
      <c r="N1172" s="21"/>
      <c r="O1172" s="21"/>
      <c r="P1172" s="18"/>
      <c r="Q1172" s="69">
        <f t="shared" si="39"/>
        <v>0</v>
      </c>
      <c r="R1172" s="22" t="str">
        <f t="shared" si="38"/>
        <v>Không</v>
      </c>
      <c r="S1172" s="22"/>
      <c r="T1172" s="22"/>
      <c r="U1172" s="17"/>
      <c r="V1172" s="17"/>
    </row>
    <row r="1173" spans="1:22" s="19" customFormat="1" ht="13.5">
      <c r="A1173" s="17">
        <v>1167</v>
      </c>
      <c r="B1173" s="111"/>
      <c r="C1173" s="112"/>
      <c r="D1173" s="113"/>
      <c r="E1173" s="114"/>
      <c r="F1173" s="114"/>
      <c r="G1173" s="115"/>
      <c r="H1173" s="21"/>
      <c r="I1173" s="21"/>
      <c r="J1173" s="21"/>
      <c r="K1173" s="21"/>
      <c r="L1173" s="21"/>
      <c r="M1173" s="21"/>
      <c r="N1173" s="21"/>
      <c r="O1173" s="21"/>
      <c r="P1173" s="18"/>
      <c r="Q1173" s="69">
        <f t="shared" si="39"/>
        <v>0</v>
      </c>
      <c r="R1173" s="22" t="str">
        <f t="shared" si="38"/>
        <v>Không</v>
      </c>
      <c r="S1173" s="22"/>
      <c r="T1173" s="22"/>
      <c r="U1173" s="17"/>
      <c r="V1173" s="17"/>
    </row>
    <row r="1174" spans="1:22" s="19" customFormat="1" ht="13.5">
      <c r="A1174" s="17">
        <v>1168</v>
      </c>
      <c r="B1174" s="111"/>
      <c r="C1174" s="112"/>
      <c r="D1174" s="113"/>
      <c r="E1174" s="114"/>
      <c r="F1174" s="114"/>
      <c r="G1174" s="115"/>
      <c r="H1174" s="21"/>
      <c r="I1174" s="21"/>
      <c r="J1174" s="21"/>
      <c r="K1174" s="21"/>
      <c r="L1174" s="21"/>
      <c r="M1174" s="21"/>
      <c r="N1174" s="21"/>
      <c r="O1174" s="21"/>
      <c r="P1174" s="18"/>
      <c r="Q1174" s="69">
        <f t="shared" si="39"/>
        <v>0</v>
      </c>
      <c r="R1174" s="22" t="str">
        <f t="shared" si="38"/>
        <v>Không</v>
      </c>
      <c r="S1174" s="22"/>
      <c r="T1174" s="22"/>
      <c r="U1174" s="17"/>
      <c r="V1174" s="17"/>
    </row>
    <row r="1175" spans="1:22" ht="13.5">
      <c r="A1175" s="17">
        <v>1169</v>
      </c>
      <c r="Q1175" s="69">
        <f t="shared" si="39"/>
        <v>0</v>
      </c>
      <c r="R1175" s="22" t="str">
        <f t="shared" si="38"/>
        <v>Không</v>
      </c>
    </row>
    <row r="1176" spans="1:22" ht="13.5">
      <c r="A1176" s="17">
        <v>1170</v>
      </c>
      <c r="Q1176" s="69">
        <f t="shared" si="39"/>
        <v>0</v>
      </c>
      <c r="R1176" s="22" t="str">
        <f t="shared" si="38"/>
        <v>Không</v>
      </c>
    </row>
    <row r="1177" spans="1:22" ht="13.5">
      <c r="A1177" s="17">
        <v>1171</v>
      </c>
      <c r="Q1177" s="69">
        <f t="shared" si="39"/>
        <v>0</v>
      </c>
      <c r="R1177" s="22" t="str">
        <f t="shared" si="38"/>
        <v>Không</v>
      </c>
    </row>
    <row r="1178" spans="1:22" ht="13.5">
      <c r="A1178" s="17">
        <v>1172</v>
      </c>
      <c r="Q1178" s="69">
        <f t="shared" si="39"/>
        <v>0</v>
      </c>
      <c r="R1178" s="22" t="str">
        <f t="shared" si="38"/>
        <v>Không</v>
      </c>
    </row>
    <row r="1179" spans="1:22" ht="13.5">
      <c r="A1179" s="17">
        <v>1173</v>
      </c>
      <c r="Q1179" s="69">
        <f t="shared" si="39"/>
        <v>0</v>
      </c>
      <c r="R1179" s="22" t="str">
        <f t="shared" si="38"/>
        <v>Không</v>
      </c>
    </row>
    <row r="1180" spans="1:22" ht="13.5">
      <c r="A1180" s="17">
        <v>1174</v>
      </c>
      <c r="Q1180" s="69">
        <f t="shared" si="39"/>
        <v>0</v>
      </c>
      <c r="R1180" s="22" t="str">
        <f t="shared" si="38"/>
        <v>Không</v>
      </c>
    </row>
    <row r="1181" spans="1:22" ht="13.5">
      <c r="A1181" s="17">
        <v>1175</v>
      </c>
      <c r="Q1181" s="69">
        <f t="shared" si="39"/>
        <v>0</v>
      </c>
      <c r="R1181" s="22" t="str">
        <f t="shared" si="38"/>
        <v>Không</v>
      </c>
    </row>
    <row r="1182" spans="1:22" ht="13.5">
      <c r="A1182" s="17">
        <v>1176</v>
      </c>
      <c r="Q1182" s="69">
        <f t="shared" si="39"/>
        <v>0</v>
      </c>
      <c r="R1182" s="22" t="str">
        <f t="shared" si="38"/>
        <v>Không</v>
      </c>
    </row>
    <row r="1183" spans="1:22" ht="13.5">
      <c r="A1183" s="17">
        <v>1177</v>
      </c>
      <c r="Q1183" s="69">
        <f t="shared" si="39"/>
        <v>0</v>
      </c>
      <c r="R1183" s="22" t="str">
        <f t="shared" si="38"/>
        <v>Không</v>
      </c>
    </row>
    <row r="1184" spans="1:22" ht="13.5">
      <c r="A1184" s="17">
        <v>1178</v>
      </c>
      <c r="Q1184" s="69">
        <f t="shared" si="39"/>
        <v>0</v>
      </c>
      <c r="R1184" s="22" t="str">
        <f t="shared" si="38"/>
        <v>Không</v>
      </c>
    </row>
  </sheetData>
  <autoFilter ref="A5:W5"/>
  <mergeCells count="13">
    <mergeCell ref="S5:S6"/>
    <mergeCell ref="A5:A6"/>
    <mergeCell ref="B5:B6"/>
    <mergeCell ref="C5:C6"/>
    <mergeCell ref="D5:D6"/>
    <mergeCell ref="E5:E6"/>
    <mergeCell ref="F5:F6"/>
    <mergeCell ref="C4:D4"/>
    <mergeCell ref="G5:G6"/>
    <mergeCell ref="R5:R6"/>
    <mergeCell ref="A1:C1"/>
    <mergeCell ref="A2:C2"/>
    <mergeCell ref="D1:R1"/>
  </mergeCells>
  <phoneticPr fontId="0" type="noConversion"/>
  <conditionalFormatting sqref="Q472:Q473">
    <cfRule type="cellIs" dxfId="10" priority="2" stopIfTrue="1" operator="equal">
      <formula>"P"</formula>
    </cfRule>
    <cfRule type="cellIs" dxfId="9" priority="3" stopIfTrue="1" operator="lessThan">
      <formula>5</formula>
    </cfRule>
  </conditionalFormatting>
  <conditionalFormatting sqref="Q7:Q1184">
    <cfRule type="cellIs" dxfId="8" priority="1" stopIfTrue="1" operator="lessThan">
      <formula>4</formula>
    </cfRule>
  </conditionalFormatting>
  <printOptions horizontalCentered="1"/>
  <pageMargins left="0" right="0" top="0.25" bottom="0.25" header="0.5" footer="0.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C381"/>
  <sheetViews>
    <sheetView topLeftCell="B1" zoomScale="110" zoomScaleNormal="110" workbookViewId="0">
      <selection activeCell="C9" sqref="C9"/>
    </sheetView>
  </sheetViews>
  <sheetFormatPr defaultRowHeight="12"/>
  <cols>
    <col min="1" max="1" width="6.85546875" style="34" hidden="1" customWidth="1"/>
    <col min="2" max="2" width="3.28515625" style="34" customWidth="1"/>
    <col min="3" max="3" width="8.85546875" style="42" customWidth="1"/>
    <col min="4" max="4" width="13.140625" style="45" customWidth="1"/>
    <col min="5" max="5" width="6.42578125" style="43" customWidth="1"/>
    <col min="6" max="6" width="8.28515625" style="44" customWidth="1"/>
    <col min="7" max="7" width="10.85546875" style="35" customWidth="1"/>
    <col min="8" max="14" width="3.42578125" style="35" customWidth="1"/>
    <col min="15" max="16" width="3.42578125" style="42" customWidth="1"/>
    <col min="17" max="17" width="3.7109375" style="42" customWidth="1"/>
    <col min="18" max="18" width="10" style="68" customWidth="1"/>
    <col min="19" max="19" width="7" style="72" customWidth="1"/>
    <col min="20" max="55" width="9.140625" style="41"/>
    <col min="56" max="16384" width="9.140625" style="34"/>
  </cols>
  <sheetData>
    <row r="1" spans="1:55">
      <c r="B1" s="285" t="s">
        <v>34</v>
      </c>
      <c r="C1" s="285"/>
      <c r="D1" s="285"/>
      <c r="E1" s="299" t="str">
        <f>DSSV!D1</f>
        <v>DANH SÁCH SINH VIÊN DỰ THI KTHP * LỚP: APY 251 (A)</v>
      </c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</row>
    <row r="2" spans="1:55" ht="12.75">
      <c r="B2" s="286" t="s">
        <v>137</v>
      </c>
      <c r="C2" s="286"/>
      <c r="D2" s="286"/>
      <c r="E2" s="259" t="str">
        <f>"MÔN:    "&amp;DSSV!H2&amp;"  *   "&amp;DSSV!Q2&amp;" "&amp;DSSV!R2</f>
        <v>MÔN:    Đại Cương Nhân Chủng Học  *   SỐ TÍN CHỈ: 3</v>
      </c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</row>
    <row r="3" spans="1:55" s="61" customFormat="1" ht="15" customHeight="1">
      <c r="B3" s="33"/>
      <c r="C3" s="33"/>
      <c r="D3" s="62"/>
      <c r="E3" s="26"/>
      <c r="F3" s="18"/>
      <c r="G3" s="8"/>
      <c r="H3" s="8"/>
      <c r="I3" s="8"/>
      <c r="J3" s="8"/>
      <c r="K3" s="8" t="str">
        <f>"MÃ MÔN: "&amp;DSSV!H3</f>
        <v>MÃ MÔN: APY 251</v>
      </c>
      <c r="L3" s="8"/>
      <c r="M3" s="8"/>
      <c r="N3" s="8"/>
      <c r="O3" s="8"/>
      <c r="P3" s="8"/>
      <c r="Q3" s="11" t="str">
        <f>"Học kỳ : " &amp; DSSV!R3</f>
        <v>Học kỳ : 1 (2022-2023)</v>
      </c>
      <c r="R3" s="108"/>
      <c r="S3" s="11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</row>
    <row r="4" spans="1:55" s="61" customFormat="1" ht="16.5" customHeight="1">
      <c r="B4" s="120" t="str">
        <f>"Thời gian:  " &amp; DSSV!C4</f>
        <v>Thời gian:  15h30 - 26/10/2022</v>
      </c>
      <c r="C4" s="121"/>
      <c r="D4" s="122"/>
      <c r="E4" s="26"/>
      <c r="F4" s="26"/>
      <c r="G4" s="8"/>
      <c r="H4" s="8"/>
      <c r="I4" s="8"/>
      <c r="J4" s="8"/>
      <c r="K4" s="8"/>
      <c r="L4" s="8"/>
      <c r="M4" s="8"/>
      <c r="N4" s="8"/>
      <c r="O4" s="8"/>
      <c r="P4" s="8"/>
      <c r="Q4" s="11" t="str">
        <f>"Lần thi : "&amp;DSSV!R4</f>
        <v>Lần thi : 1</v>
      </c>
      <c r="R4" s="108"/>
      <c r="S4" s="11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</row>
    <row r="5" spans="1:55" s="35" customFormat="1" hidden="1">
      <c r="B5" s="35">
        <v>1</v>
      </c>
      <c r="C5" s="35">
        <v>2</v>
      </c>
      <c r="D5" s="45">
        <v>3</v>
      </c>
      <c r="E5" s="36">
        <v>4</v>
      </c>
      <c r="F5" s="37">
        <v>6</v>
      </c>
      <c r="G5" s="35">
        <v>7</v>
      </c>
      <c r="H5" s="35">
        <v>8</v>
      </c>
      <c r="I5" s="35">
        <v>9</v>
      </c>
      <c r="J5" s="35">
        <v>10</v>
      </c>
      <c r="K5" s="35">
        <v>11</v>
      </c>
      <c r="L5" s="35">
        <v>12</v>
      </c>
      <c r="M5" s="35">
        <v>13</v>
      </c>
      <c r="N5" s="35">
        <v>14</v>
      </c>
      <c r="O5" s="35">
        <v>15</v>
      </c>
      <c r="P5" s="35">
        <v>16</v>
      </c>
      <c r="Q5" s="35">
        <v>17</v>
      </c>
      <c r="R5" s="66">
        <v>18</v>
      </c>
      <c r="S5" s="73">
        <v>19</v>
      </c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</row>
    <row r="6" spans="1:55" s="61" customFormat="1" ht="15" customHeight="1">
      <c r="B6" s="290" t="s">
        <v>0</v>
      </c>
      <c r="C6" s="274" t="s">
        <v>18</v>
      </c>
      <c r="D6" s="293" t="s">
        <v>14</v>
      </c>
      <c r="E6" s="296" t="s">
        <v>15</v>
      </c>
      <c r="F6" s="274" t="s">
        <v>159</v>
      </c>
      <c r="G6" s="274" t="s">
        <v>158</v>
      </c>
      <c r="H6" s="287" t="s">
        <v>40</v>
      </c>
      <c r="I6" s="288"/>
      <c r="J6" s="288"/>
      <c r="K6" s="288"/>
      <c r="L6" s="288"/>
      <c r="M6" s="288"/>
      <c r="N6" s="288"/>
      <c r="O6" s="288"/>
      <c r="P6" s="289"/>
      <c r="Q6" s="267" t="s">
        <v>20</v>
      </c>
      <c r="R6" s="268"/>
      <c r="S6" s="271" t="s">
        <v>35</v>
      </c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</row>
    <row r="7" spans="1:55" s="39" customFormat="1" ht="15" customHeight="1">
      <c r="A7" s="264" t="s">
        <v>0</v>
      </c>
      <c r="B7" s="291"/>
      <c r="C7" s="275"/>
      <c r="D7" s="294"/>
      <c r="E7" s="297"/>
      <c r="F7" s="275"/>
      <c r="G7" s="275"/>
      <c r="H7" s="38" t="s">
        <v>139</v>
      </c>
      <c r="I7" s="38" t="s">
        <v>46</v>
      </c>
      <c r="J7" s="38" t="s">
        <v>140</v>
      </c>
      <c r="K7" s="38" t="s">
        <v>1</v>
      </c>
      <c r="L7" s="38" t="s">
        <v>41</v>
      </c>
      <c r="M7" s="38" t="s">
        <v>141</v>
      </c>
      <c r="N7" s="38" t="s">
        <v>142</v>
      </c>
      <c r="O7" s="38" t="s">
        <v>32</v>
      </c>
      <c r="P7" s="38" t="s">
        <v>143</v>
      </c>
      <c r="Q7" s="269"/>
      <c r="R7" s="270"/>
      <c r="S7" s="272"/>
    </row>
    <row r="8" spans="1:55" s="53" customFormat="1" ht="15" customHeight="1">
      <c r="A8" s="264"/>
      <c r="B8" s="292"/>
      <c r="C8" s="276"/>
      <c r="D8" s="295"/>
      <c r="E8" s="298"/>
      <c r="F8" s="276"/>
      <c r="G8" s="276"/>
      <c r="H8" s="50">
        <f>DSSV!H6</f>
        <v>0</v>
      </c>
      <c r="I8" s="50">
        <f>DSSV!I6</f>
        <v>0</v>
      </c>
      <c r="J8" s="50">
        <f>DSSV!J6</f>
        <v>0</v>
      </c>
      <c r="K8" s="50">
        <f>DSSV!K6</f>
        <v>0</v>
      </c>
      <c r="L8" s="50">
        <f>DSSV!L6</f>
        <v>0</v>
      </c>
      <c r="M8" s="50">
        <f>DSSV!M6</f>
        <v>0</v>
      </c>
      <c r="N8" s="50">
        <f>DSSV!N6</f>
        <v>0</v>
      </c>
      <c r="O8" s="50">
        <f>DSSV!O6</f>
        <v>0</v>
      </c>
      <c r="P8" s="50">
        <f>DSSV!P6</f>
        <v>0</v>
      </c>
      <c r="Q8" s="51" t="s">
        <v>16</v>
      </c>
      <c r="R8" s="52" t="s">
        <v>22</v>
      </c>
      <c r="S8" s="273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</row>
    <row r="9" spans="1:55" s="126" customFormat="1" ht="20.100000000000001" customHeight="1">
      <c r="A9" s="124">
        <v>1</v>
      </c>
      <c r="B9" s="127">
        <v>1</v>
      </c>
      <c r="C9" s="127">
        <f>IF(ISNA(VLOOKUP($A9,DSSV!$A$7:$S$65536,IN_DTK!C$5,0))=FALSE,VLOOKUP($A9,DSSV!$A$7:$S$65536,IN_DTK!C$5,0),"")</f>
        <v>27203536036</v>
      </c>
      <c r="D9" s="128" t="str">
        <f>IF(ISNA(VLOOKUP($A9,DSSV!$A$7:$S$65536,IN_DTK!D$5,0))=FALSE,VLOOKUP($A9,DSSV!$A$7:$S$65536,IN_DTK!D$5,0),"")</f>
        <v>Phạm Nguyễn Hà</v>
      </c>
      <c r="E9" s="129" t="str">
        <f>IF(ISNA(VLOOKUP($A9,DSSV!$A$7:$S$65536,IN_DTK!E$5,0))=FALSE,VLOOKUP($A9,DSSV!$A$7:$S$65536,IN_DTK!E$5,0),"")</f>
        <v>Anh</v>
      </c>
      <c r="F9" s="127" t="str">
        <f>IF(ISNA(VLOOKUP($A9,DSSV!$A$7:$S$65536,IN_DTK!F$5,0))=FALSE,VLOOKUP($A9,DSSV!$A$7:$S$65536,IN_DTK!F$5,0),"")</f>
        <v>APY 251 A</v>
      </c>
      <c r="G9" s="127" t="str">
        <f>IF(ISNA(VLOOKUP($A9,DSSV!$A$7:$S$65536,IN_DTK!G$5,0))=FALSE,VLOOKUP($A9,DSSV!$A$7:$S$65536,IN_DTK!G$5,0),"")</f>
        <v>K27VQH</v>
      </c>
      <c r="H9" s="127" t="str">
        <f>IF(ISNA(VLOOKUP($A9,DSSV!$A$7:$S$65536,IN_DTK!H$5,0))=FALSE,IF(H$8&lt;&gt;0,VLOOKUP($A9,DSSV!$A$7:$S$65536,IN_DTK!H$5,0),""),"")</f>
        <v/>
      </c>
      <c r="I9" s="127" t="str">
        <f>IF(ISNA(VLOOKUP($A9,DSSV!$A$7:$S$65536,IN_DTK!I$5,0))=FALSE,IF(I$8&lt;&gt;0,VLOOKUP($A9,DSSV!$A$7:$S$65536,IN_DTK!I$5,0),""),"")</f>
        <v/>
      </c>
      <c r="J9" s="127" t="str">
        <f>IF(ISNA(VLOOKUP($A9,DSSV!$A$7:$S$65536,IN_DTK!J$5,0))=FALSE,IF(J$8&lt;&gt;0,VLOOKUP($A9,DSSV!$A$7:$S$65536,IN_DTK!J$5,0),""),"")</f>
        <v/>
      </c>
      <c r="K9" s="127" t="str">
        <f>IF(ISNA(VLOOKUP($A9,DSSV!$A$7:$S$65536,IN_DTK!K$5,0))=FALSE,IF(K$8&lt;&gt;0,VLOOKUP($A9,DSSV!$A$7:$S$65536,IN_DTK!K$5,0),""),"")</f>
        <v/>
      </c>
      <c r="L9" s="127" t="str">
        <f>IF(ISNA(VLOOKUP($A9,DSSV!$A$7:$S$65536,IN_DTK!L$5,0))=FALSE,IF(L$8&lt;&gt;0,VLOOKUP($A9,DSSV!$A$7:$S$65536,IN_DTK!L$5,0),""),"")</f>
        <v/>
      </c>
      <c r="M9" s="127" t="str">
        <f>IF(ISNA(VLOOKUP($A9,DSSV!$A$7:$S$65536,IN_DTK!M$5,0))=FALSE,IF(M$8&lt;&gt;0,VLOOKUP($A9,DSSV!$A$7:$S$65536,IN_DTK!M$5,0),""),"")</f>
        <v/>
      </c>
      <c r="N9" s="127" t="str">
        <f>IF(ISNA(VLOOKUP($A9,DSSV!$A$7:$S$65536,IN_DTK!N$5,0))=FALSE,IF(N$8&lt;&gt;0,VLOOKUP($A9,DSSV!$A$7:$S$65536,IN_DTK!N$5,0),""),"")</f>
        <v/>
      </c>
      <c r="O9" s="127" t="str">
        <f>IF(ISNA(VLOOKUP($A9,DSSV!$A$7:$S$65536,IN_DTK!O$5,0))=FALSE,IF(O$8&lt;&gt;0,VLOOKUP($A9,DSSV!$A$7:$S$65536,IN_DTK!O$5,0),""),"")</f>
        <v/>
      </c>
      <c r="P9" s="127" t="str">
        <f>IF(ISNA(VLOOKUP($A9,DSSV!$A$7:$S$65536,IN_DTK!P$5,0))=FALSE,IF(P$8&lt;&gt;0,VLOOKUP($A9,DSSV!$A$7:$S$65536,IN_DTK!P$5,0),""),"")</f>
        <v/>
      </c>
      <c r="Q9" s="130">
        <f>IF(ISNA(VLOOKUP($A9,DSSV!$A$7:$S$65536,IN_DTK!Q$5,0))=FALSE,VLOOKUP($A9,DSSV!$A$7:$S$65536,IN_DTK!Q$5,0),"")</f>
        <v>0</v>
      </c>
      <c r="R9" s="131" t="str">
        <f>IF(ISNA(VLOOKUP($A9,DSSV!$A$7:$S$65536,IN_DTK!R$5,0))=FALSE,VLOOKUP($A9,DSSV!$A$7:$S$65536,IN_DTK!R$5,0),"")</f>
        <v>Không</v>
      </c>
      <c r="S9" s="132">
        <f>IF(ISNA(VLOOKUP($A9,DSSV!$A$7:$S$65536,IN_DTK!S$5,0))=FALSE,VLOOKUP($A9,DSSV!$A$7:$S$65536,IN_DTK!S$5,0),"")</f>
        <v>0</v>
      </c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</row>
    <row r="10" spans="1:55" s="126" customFormat="1" ht="20.100000000000001" customHeight="1">
      <c r="A10" s="124">
        <v>2</v>
      </c>
      <c r="B10" s="127">
        <v>2</v>
      </c>
      <c r="C10" s="127">
        <f>IF(ISNA(VLOOKUP($A10,DSSV!$A$7:$S$65536,IN_DTK!C$5,0))=FALSE,VLOOKUP($A10,DSSV!$A$7:$S$65536,IN_DTK!C$5,0),"")</f>
        <v>27203544069</v>
      </c>
      <c r="D10" s="128" t="str">
        <f>IF(ISNA(VLOOKUP($A10,DSSV!$A$7:$S$65536,IN_DTK!D$5,0))=FALSE,VLOOKUP($A10,DSSV!$A$7:$S$65536,IN_DTK!D$5,0),"")</f>
        <v>Nguyễn Thị Hồng</v>
      </c>
      <c r="E10" s="129" t="str">
        <f>IF(ISNA(VLOOKUP($A10,DSSV!$A$7:$S$65536,IN_DTK!E$5,0))=FALSE,VLOOKUP($A10,DSSV!$A$7:$S$65536,IN_DTK!E$5,0),"")</f>
        <v>Anh</v>
      </c>
      <c r="F10" s="127" t="str">
        <f>IF(ISNA(VLOOKUP($A10,DSSV!$A$7:$S$65536,IN_DTK!F$5,0))=FALSE,VLOOKUP($A10,DSSV!$A$7:$S$65536,IN_DTK!F$5,0),"")</f>
        <v>APY 251 A</v>
      </c>
      <c r="G10" s="127" t="str">
        <f>IF(ISNA(VLOOKUP($A10,DSSV!$A$7:$S$65536,IN_DTK!G$5,0))=FALSE,VLOOKUP($A10,DSSV!$A$7:$S$65536,IN_DTK!G$5,0),"")</f>
        <v>K27VQH</v>
      </c>
      <c r="H10" s="127" t="str">
        <f>IF(ISNA(VLOOKUP($A10,DSSV!$A$7:$S$65536,IN_DTK!H$5,0))=FALSE,IF(H$8&lt;&gt;0,VLOOKUP($A10,DSSV!$A$7:$S$65536,IN_DTK!H$5,0),""),"")</f>
        <v/>
      </c>
      <c r="I10" s="127" t="str">
        <f>IF(ISNA(VLOOKUP($A10,DSSV!$A$7:$S$65536,IN_DTK!I$5,0))=FALSE,IF(I$8&lt;&gt;0,VLOOKUP($A10,DSSV!$A$7:$S$65536,IN_DTK!I$5,0),""),"")</f>
        <v/>
      </c>
      <c r="J10" s="127" t="str">
        <f>IF(ISNA(VLOOKUP($A10,DSSV!$A$7:$S$65536,IN_DTK!J$5,0))=FALSE,IF(J$8&lt;&gt;0,VLOOKUP($A10,DSSV!$A$7:$S$65536,IN_DTK!J$5,0),""),"")</f>
        <v/>
      </c>
      <c r="K10" s="127" t="str">
        <f>IF(ISNA(VLOOKUP($A10,DSSV!$A$7:$S$65536,IN_DTK!K$5,0))=FALSE,IF(K$8&lt;&gt;0,VLOOKUP($A10,DSSV!$A$7:$S$65536,IN_DTK!K$5,0),""),"")</f>
        <v/>
      </c>
      <c r="L10" s="127" t="str">
        <f>IF(ISNA(VLOOKUP($A10,DSSV!$A$7:$S$65536,IN_DTK!L$5,0))=FALSE,IF(L$8&lt;&gt;0,VLOOKUP($A10,DSSV!$A$7:$S$65536,IN_DTK!L$5,0),""),"")</f>
        <v/>
      </c>
      <c r="M10" s="127" t="str">
        <f>IF(ISNA(VLOOKUP($A10,DSSV!$A$7:$S$65536,IN_DTK!M$5,0))=FALSE,IF(M$8&lt;&gt;0,VLOOKUP($A10,DSSV!$A$7:$S$65536,IN_DTK!M$5,0),""),"")</f>
        <v/>
      </c>
      <c r="N10" s="127" t="str">
        <f>IF(ISNA(VLOOKUP($A10,DSSV!$A$7:$S$65536,IN_DTK!N$5,0))=FALSE,IF(N$8&lt;&gt;0,VLOOKUP($A10,DSSV!$A$7:$S$65536,IN_DTK!N$5,0),""),"")</f>
        <v/>
      </c>
      <c r="O10" s="127" t="str">
        <f>IF(ISNA(VLOOKUP($A10,DSSV!$A$7:$S$65536,IN_DTK!O$5,0))=FALSE,IF(O$8&lt;&gt;0,VLOOKUP($A10,DSSV!$A$7:$S$65536,IN_DTK!O$5,0),""),"")</f>
        <v/>
      </c>
      <c r="P10" s="127" t="str">
        <f>IF(ISNA(VLOOKUP($A10,DSSV!$A$7:$S$65536,IN_DTK!P$5,0))=FALSE,IF(P$8&lt;&gt;0,VLOOKUP($A10,DSSV!$A$7:$S$65536,IN_DTK!P$5,0),""),"")</f>
        <v/>
      </c>
      <c r="Q10" s="130">
        <f>IF(ISNA(VLOOKUP($A10,DSSV!$A$7:$S$65536,IN_DTK!Q$5,0))=FALSE,VLOOKUP($A10,DSSV!$A$7:$S$65536,IN_DTK!Q$5,0),"")</f>
        <v>0</v>
      </c>
      <c r="R10" s="131" t="str">
        <f>IF(ISNA(VLOOKUP($A10,DSSV!$A$7:$S$65536,IN_DTK!R$5,0))=FALSE,VLOOKUP($A10,DSSV!$A$7:$S$65536,IN_DTK!R$5,0),"")</f>
        <v>Không</v>
      </c>
      <c r="S10" s="132">
        <f>IF(ISNA(VLOOKUP($A10,DSSV!$A$7:$S$65536,IN_DTK!S$5,0))=FALSE,VLOOKUP($A10,DSSV!$A$7:$S$65536,IN_DTK!S$5,0),"")</f>
        <v>0</v>
      </c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</row>
    <row r="11" spans="1:55" s="126" customFormat="1" ht="20.100000000000001" customHeight="1">
      <c r="A11" s="124">
        <v>3</v>
      </c>
      <c r="B11" s="127">
        <v>3</v>
      </c>
      <c r="C11" s="127">
        <f>IF(ISNA(VLOOKUP($A11,DSSV!$A$7:$S$65536,IN_DTK!C$5,0))=FALSE,VLOOKUP($A11,DSSV!$A$7:$S$65536,IN_DTK!C$5,0),"")</f>
        <v>27203550377</v>
      </c>
      <c r="D11" s="128" t="str">
        <f>IF(ISNA(VLOOKUP($A11,DSSV!$A$7:$S$65536,IN_DTK!D$5,0))=FALSE,VLOOKUP($A11,DSSV!$A$7:$S$65536,IN_DTK!D$5,0),"")</f>
        <v>Nguyễn Thị Ngọc</v>
      </c>
      <c r="E11" s="129" t="str">
        <f>IF(ISNA(VLOOKUP($A11,DSSV!$A$7:$S$65536,IN_DTK!E$5,0))=FALSE,VLOOKUP($A11,DSSV!$A$7:$S$65536,IN_DTK!E$5,0),"")</f>
        <v>Anh</v>
      </c>
      <c r="F11" s="127" t="str">
        <f>IF(ISNA(VLOOKUP($A11,DSSV!$A$7:$S$65536,IN_DTK!F$5,0))=FALSE,VLOOKUP($A11,DSSV!$A$7:$S$65536,IN_DTK!F$5,0),"")</f>
        <v>APY 251 A</v>
      </c>
      <c r="G11" s="127" t="str">
        <f>IF(ISNA(VLOOKUP($A11,DSSV!$A$7:$S$65536,IN_DTK!G$5,0))=FALSE,VLOOKUP($A11,DSSV!$A$7:$S$65536,IN_DTK!G$5,0),"")</f>
        <v>K27VE-VQH</v>
      </c>
      <c r="H11" s="127" t="str">
        <f>IF(ISNA(VLOOKUP($A11,DSSV!$A$7:$S$65536,IN_DTK!H$5,0))=FALSE,IF(H$8&lt;&gt;0,VLOOKUP($A11,DSSV!$A$7:$S$65536,IN_DTK!H$5,0),""),"")</f>
        <v/>
      </c>
      <c r="I11" s="127" t="str">
        <f>IF(ISNA(VLOOKUP($A11,DSSV!$A$7:$S$65536,IN_DTK!I$5,0))=FALSE,IF(I$8&lt;&gt;0,VLOOKUP($A11,DSSV!$A$7:$S$65536,IN_DTK!I$5,0),""),"")</f>
        <v/>
      </c>
      <c r="J11" s="127" t="str">
        <f>IF(ISNA(VLOOKUP($A11,DSSV!$A$7:$S$65536,IN_DTK!J$5,0))=FALSE,IF(J$8&lt;&gt;0,VLOOKUP($A11,DSSV!$A$7:$S$65536,IN_DTK!J$5,0),""),"")</f>
        <v/>
      </c>
      <c r="K11" s="127" t="str">
        <f>IF(ISNA(VLOOKUP($A11,DSSV!$A$7:$S$65536,IN_DTK!K$5,0))=FALSE,IF(K$8&lt;&gt;0,VLOOKUP($A11,DSSV!$A$7:$S$65536,IN_DTK!K$5,0),""),"")</f>
        <v/>
      </c>
      <c r="L11" s="127" t="str">
        <f>IF(ISNA(VLOOKUP($A11,DSSV!$A$7:$S$65536,IN_DTK!L$5,0))=FALSE,IF(L$8&lt;&gt;0,VLOOKUP($A11,DSSV!$A$7:$S$65536,IN_DTK!L$5,0),""),"")</f>
        <v/>
      </c>
      <c r="M11" s="127" t="str">
        <f>IF(ISNA(VLOOKUP($A11,DSSV!$A$7:$S$65536,IN_DTK!M$5,0))=FALSE,IF(M$8&lt;&gt;0,VLOOKUP($A11,DSSV!$A$7:$S$65536,IN_DTK!M$5,0),""),"")</f>
        <v/>
      </c>
      <c r="N11" s="127" t="str">
        <f>IF(ISNA(VLOOKUP($A11,DSSV!$A$7:$S$65536,IN_DTK!N$5,0))=FALSE,IF(N$8&lt;&gt;0,VLOOKUP($A11,DSSV!$A$7:$S$65536,IN_DTK!N$5,0),""),"")</f>
        <v/>
      </c>
      <c r="O11" s="127" t="str">
        <f>IF(ISNA(VLOOKUP($A11,DSSV!$A$7:$S$65536,IN_DTK!O$5,0))=FALSE,IF(O$8&lt;&gt;0,VLOOKUP($A11,DSSV!$A$7:$S$65536,IN_DTK!O$5,0),""),"")</f>
        <v/>
      </c>
      <c r="P11" s="127" t="str">
        <f>IF(ISNA(VLOOKUP($A11,DSSV!$A$7:$S$65536,IN_DTK!P$5,0))=FALSE,IF(P$8&lt;&gt;0,VLOOKUP($A11,DSSV!$A$7:$S$65536,IN_DTK!P$5,0),""),"")</f>
        <v/>
      </c>
      <c r="Q11" s="130">
        <f>IF(ISNA(VLOOKUP($A11,DSSV!$A$7:$S$65536,IN_DTK!Q$5,0))=FALSE,VLOOKUP($A11,DSSV!$A$7:$S$65536,IN_DTK!Q$5,0),"")</f>
        <v>0</v>
      </c>
      <c r="R11" s="131" t="str">
        <f>IF(ISNA(VLOOKUP($A11,DSSV!$A$7:$S$65536,IN_DTK!R$5,0))=FALSE,VLOOKUP($A11,DSSV!$A$7:$S$65536,IN_DTK!R$5,0),"")</f>
        <v>Không</v>
      </c>
      <c r="S11" s="132">
        <f>IF(ISNA(VLOOKUP($A11,DSSV!$A$7:$S$65536,IN_DTK!S$5,0))=FALSE,VLOOKUP($A11,DSSV!$A$7:$S$65536,IN_DTK!S$5,0),"")</f>
        <v>0</v>
      </c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</row>
    <row r="12" spans="1:55" s="126" customFormat="1" ht="20.100000000000001" customHeight="1">
      <c r="A12" s="124">
        <v>4</v>
      </c>
      <c r="B12" s="127">
        <v>4</v>
      </c>
      <c r="C12" s="127">
        <f>IF(ISNA(VLOOKUP($A12,DSSV!$A$7:$S$65536,IN_DTK!C$5,0))=FALSE,VLOOKUP($A12,DSSV!$A$7:$S$65536,IN_DTK!C$5,0),"")</f>
        <v>26203341588</v>
      </c>
      <c r="D12" s="128" t="str">
        <f>IF(ISNA(VLOOKUP($A12,DSSV!$A$7:$S$65536,IN_DTK!D$5,0))=FALSE,VLOOKUP($A12,DSSV!$A$7:$S$65536,IN_DTK!D$5,0),"")</f>
        <v>Võ Thị Thanh</v>
      </c>
      <c r="E12" s="129" t="str">
        <f>IF(ISNA(VLOOKUP($A12,DSSV!$A$7:$S$65536,IN_DTK!E$5,0))=FALSE,VLOOKUP($A12,DSSV!$A$7:$S$65536,IN_DTK!E$5,0),"")</f>
        <v>Duyên</v>
      </c>
      <c r="F12" s="127" t="str">
        <f>IF(ISNA(VLOOKUP($A12,DSSV!$A$7:$S$65536,IN_DTK!F$5,0))=FALSE,VLOOKUP($A12,DSSV!$A$7:$S$65536,IN_DTK!F$5,0),"")</f>
        <v>APY 251 A</v>
      </c>
      <c r="G12" s="127" t="str">
        <f>IF(ISNA(VLOOKUP($A12,DSSV!$A$7:$S$65536,IN_DTK!G$5,0))=FALSE,VLOOKUP($A12,DSSV!$A$7:$S$65536,IN_DTK!G$5,0),"")</f>
        <v>K26HP-VQH</v>
      </c>
      <c r="H12" s="127" t="str">
        <f>IF(ISNA(VLOOKUP($A12,DSSV!$A$7:$S$65536,IN_DTK!H$5,0))=FALSE,IF(H$8&lt;&gt;0,VLOOKUP($A12,DSSV!$A$7:$S$65536,IN_DTK!H$5,0),""),"")</f>
        <v/>
      </c>
      <c r="I12" s="127" t="str">
        <f>IF(ISNA(VLOOKUP($A12,DSSV!$A$7:$S$65536,IN_DTK!I$5,0))=FALSE,IF(I$8&lt;&gt;0,VLOOKUP($A12,DSSV!$A$7:$S$65536,IN_DTK!I$5,0),""),"")</f>
        <v/>
      </c>
      <c r="J12" s="127" t="str">
        <f>IF(ISNA(VLOOKUP($A12,DSSV!$A$7:$S$65536,IN_DTK!J$5,0))=FALSE,IF(J$8&lt;&gt;0,VLOOKUP($A12,DSSV!$A$7:$S$65536,IN_DTK!J$5,0),""),"")</f>
        <v/>
      </c>
      <c r="K12" s="127" t="str">
        <f>IF(ISNA(VLOOKUP($A12,DSSV!$A$7:$S$65536,IN_DTK!K$5,0))=FALSE,IF(K$8&lt;&gt;0,VLOOKUP($A12,DSSV!$A$7:$S$65536,IN_DTK!K$5,0),""),"")</f>
        <v/>
      </c>
      <c r="L12" s="127" t="str">
        <f>IF(ISNA(VLOOKUP($A12,DSSV!$A$7:$S$65536,IN_DTK!L$5,0))=FALSE,IF(L$8&lt;&gt;0,VLOOKUP($A12,DSSV!$A$7:$S$65536,IN_DTK!L$5,0),""),"")</f>
        <v/>
      </c>
      <c r="M12" s="127" t="str">
        <f>IF(ISNA(VLOOKUP($A12,DSSV!$A$7:$S$65536,IN_DTK!M$5,0))=FALSE,IF(M$8&lt;&gt;0,VLOOKUP($A12,DSSV!$A$7:$S$65536,IN_DTK!M$5,0),""),"")</f>
        <v/>
      </c>
      <c r="N12" s="127" t="str">
        <f>IF(ISNA(VLOOKUP($A12,DSSV!$A$7:$S$65536,IN_DTK!N$5,0))=FALSE,IF(N$8&lt;&gt;0,VLOOKUP($A12,DSSV!$A$7:$S$65536,IN_DTK!N$5,0),""),"")</f>
        <v/>
      </c>
      <c r="O12" s="127" t="str">
        <f>IF(ISNA(VLOOKUP($A12,DSSV!$A$7:$S$65536,IN_DTK!O$5,0))=FALSE,IF(O$8&lt;&gt;0,VLOOKUP($A12,DSSV!$A$7:$S$65536,IN_DTK!O$5,0),""),"")</f>
        <v/>
      </c>
      <c r="P12" s="127" t="str">
        <f>IF(ISNA(VLOOKUP($A12,DSSV!$A$7:$S$65536,IN_DTK!P$5,0))=FALSE,IF(P$8&lt;&gt;0,VLOOKUP($A12,DSSV!$A$7:$S$65536,IN_DTK!P$5,0),""),"")</f>
        <v/>
      </c>
      <c r="Q12" s="130">
        <f>IF(ISNA(VLOOKUP($A12,DSSV!$A$7:$S$65536,IN_DTK!Q$5,0))=FALSE,VLOOKUP($A12,DSSV!$A$7:$S$65536,IN_DTK!Q$5,0),"")</f>
        <v>0</v>
      </c>
      <c r="R12" s="131" t="str">
        <f>IF(ISNA(VLOOKUP($A12,DSSV!$A$7:$S$65536,IN_DTK!R$5,0))=FALSE,VLOOKUP($A12,DSSV!$A$7:$S$65536,IN_DTK!R$5,0),"")</f>
        <v>Không</v>
      </c>
      <c r="S12" s="132">
        <f>IF(ISNA(VLOOKUP($A12,DSSV!$A$7:$S$65536,IN_DTK!S$5,0))=FALSE,VLOOKUP($A12,DSSV!$A$7:$S$65536,IN_DTK!S$5,0),"")</f>
        <v>0</v>
      </c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</row>
    <row r="13" spans="1:55" s="126" customFormat="1" ht="20.100000000000001" customHeight="1">
      <c r="A13" s="124">
        <v>5</v>
      </c>
      <c r="B13" s="127">
        <v>5</v>
      </c>
      <c r="C13" s="127">
        <f>IF(ISNA(VLOOKUP($A13,DSSV!$A$7:$S$65536,IN_DTK!C$5,0))=FALSE,VLOOKUP($A13,DSSV!$A$7:$S$65536,IN_DTK!C$5,0),"")</f>
        <v>27203538345</v>
      </c>
      <c r="D13" s="128" t="str">
        <f>IF(ISNA(VLOOKUP($A13,DSSV!$A$7:$S$65536,IN_DTK!D$5,0))=FALSE,VLOOKUP($A13,DSSV!$A$7:$S$65536,IN_DTK!D$5,0),"")</f>
        <v>Phạm Thị Thanh</v>
      </c>
      <c r="E13" s="129" t="str">
        <f>IF(ISNA(VLOOKUP($A13,DSSV!$A$7:$S$65536,IN_DTK!E$5,0))=FALSE,VLOOKUP($A13,DSSV!$A$7:$S$65536,IN_DTK!E$5,0),"")</f>
        <v>Duyên</v>
      </c>
      <c r="F13" s="127" t="str">
        <f>IF(ISNA(VLOOKUP($A13,DSSV!$A$7:$S$65536,IN_DTK!F$5,0))=FALSE,VLOOKUP($A13,DSSV!$A$7:$S$65536,IN_DTK!F$5,0),"")</f>
        <v>APY 251 A</v>
      </c>
      <c r="G13" s="127" t="str">
        <f>IF(ISNA(VLOOKUP($A13,DSSV!$A$7:$S$65536,IN_DTK!G$5,0))=FALSE,VLOOKUP($A13,DSSV!$A$7:$S$65536,IN_DTK!G$5,0),"")</f>
        <v>K27VQH</v>
      </c>
      <c r="H13" s="127" t="str">
        <f>IF(ISNA(VLOOKUP($A13,DSSV!$A$7:$S$65536,IN_DTK!H$5,0))=FALSE,IF(H$8&lt;&gt;0,VLOOKUP($A13,DSSV!$A$7:$S$65536,IN_DTK!H$5,0),""),"")</f>
        <v/>
      </c>
      <c r="I13" s="127" t="str">
        <f>IF(ISNA(VLOOKUP($A13,DSSV!$A$7:$S$65536,IN_DTK!I$5,0))=FALSE,IF(I$8&lt;&gt;0,VLOOKUP($A13,DSSV!$A$7:$S$65536,IN_DTK!I$5,0),""),"")</f>
        <v/>
      </c>
      <c r="J13" s="127" t="str">
        <f>IF(ISNA(VLOOKUP($A13,DSSV!$A$7:$S$65536,IN_DTK!J$5,0))=FALSE,IF(J$8&lt;&gt;0,VLOOKUP($A13,DSSV!$A$7:$S$65536,IN_DTK!J$5,0),""),"")</f>
        <v/>
      </c>
      <c r="K13" s="127" t="str">
        <f>IF(ISNA(VLOOKUP($A13,DSSV!$A$7:$S$65536,IN_DTK!K$5,0))=FALSE,IF(K$8&lt;&gt;0,VLOOKUP($A13,DSSV!$A$7:$S$65536,IN_DTK!K$5,0),""),"")</f>
        <v/>
      </c>
      <c r="L13" s="127" t="str">
        <f>IF(ISNA(VLOOKUP($A13,DSSV!$A$7:$S$65536,IN_DTK!L$5,0))=FALSE,IF(L$8&lt;&gt;0,VLOOKUP($A13,DSSV!$A$7:$S$65536,IN_DTK!L$5,0),""),"")</f>
        <v/>
      </c>
      <c r="M13" s="127" t="str">
        <f>IF(ISNA(VLOOKUP($A13,DSSV!$A$7:$S$65536,IN_DTK!M$5,0))=FALSE,IF(M$8&lt;&gt;0,VLOOKUP($A13,DSSV!$A$7:$S$65536,IN_DTK!M$5,0),""),"")</f>
        <v/>
      </c>
      <c r="N13" s="127" t="str">
        <f>IF(ISNA(VLOOKUP($A13,DSSV!$A$7:$S$65536,IN_DTK!N$5,0))=FALSE,IF(N$8&lt;&gt;0,VLOOKUP($A13,DSSV!$A$7:$S$65536,IN_DTK!N$5,0),""),"")</f>
        <v/>
      </c>
      <c r="O13" s="127" t="str">
        <f>IF(ISNA(VLOOKUP($A13,DSSV!$A$7:$S$65536,IN_DTK!O$5,0))=FALSE,IF(O$8&lt;&gt;0,VLOOKUP($A13,DSSV!$A$7:$S$65536,IN_DTK!O$5,0),""),"")</f>
        <v/>
      </c>
      <c r="P13" s="127" t="str">
        <f>IF(ISNA(VLOOKUP($A13,DSSV!$A$7:$S$65536,IN_DTK!P$5,0))=FALSE,IF(P$8&lt;&gt;0,VLOOKUP($A13,DSSV!$A$7:$S$65536,IN_DTK!P$5,0),""),"")</f>
        <v/>
      </c>
      <c r="Q13" s="130">
        <f>IF(ISNA(VLOOKUP($A13,DSSV!$A$7:$S$65536,IN_DTK!Q$5,0))=FALSE,VLOOKUP($A13,DSSV!$A$7:$S$65536,IN_DTK!Q$5,0),"")</f>
        <v>0</v>
      </c>
      <c r="R13" s="131" t="str">
        <f>IF(ISNA(VLOOKUP($A13,DSSV!$A$7:$S$65536,IN_DTK!R$5,0))=FALSE,VLOOKUP($A13,DSSV!$A$7:$S$65536,IN_DTK!R$5,0),"")</f>
        <v>Không</v>
      </c>
      <c r="S13" s="132">
        <f>IF(ISNA(VLOOKUP($A13,DSSV!$A$7:$S$65536,IN_DTK!S$5,0))=FALSE,VLOOKUP($A13,DSSV!$A$7:$S$65536,IN_DTK!S$5,0),"")</f>
        <v>0</v>
      </c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</row>
    <row r="14" spans="1:55" s="126" customFormat="1" ht="20.100000000000001" customHeight="1">
      <c r="A14" s="124">
        <v>6</v>
      </c>
      <c r="B14" s="127">
        <v>6</v>
      </c>
      <c r="C14" s="127">
        <f>IF(ISNA(VLOOKUP($A14,DSSV!$A$7:$S$65536,IN_DTK!C$5,0))=FALSE,VLOOKUP($A14,DSSV!$A$7:$S$65536,IN_DTK!C$5,0),"")</f>
        <v>25213503065</v>
      </c>
      <c r="D14" s="128" t="str">
        <f>IF(ISNA(VLOOKUP($A14,DSSV!$A$7:$S$65536,IN_DTK!D$5,0))=FALSE,VLOOKUP($A14,DSSV!$A$7:$S$65536,IN_DTK!D$5,0),"")</f>
        <v>Thái Nguyễn</v>
      </c>
      <c r="E14" s="129" t="str">
        <f>IF(ISNA(VLOOKUP($A14,DSSV!$A$7:$S$65536,IN_DTK!E$5,0))=FALSE,VLOOKUP($A14,DSSV!$A$7:$S$65536,IN_DTK!E$5,0),"")</f>
        <v>Hiếu</v>
      </c>
      <c r="F14" s="127" t="str">
        <f>IF(ISNA(VLOOKUP($A14,DSSV!$A$7:$S$65536,IN_DTK!F$5,0))=FALSE,VLOOKUP($A14,DSSV!$A$7:$S$65536,IN_DTK!F$5,0),"")</f>
        <v>APY 251 A</v>
      </c>
      <c r="G14" s="127" t="str">
        <f>IF(ISNA(VLOOKUP($A14,DSSV!$A$7:$S$65536,IN_DTK!G$5,0))=FALSE,VLOOKUP($A14,DSSV!$A$7:$S$65536,IN_DTK!G$5,0),"")</f>
        <v>K25VE-VQH</v>
      </c>
      <c r="H14" s="127" t="str">
        <f>IF(ISNA(VLOOKUP($A14,DSSV!$A$7:$S$65536,IN_DTK!H$5,0))=FALSE,IF(H$8&lt;&gt;0,VLOOKUP($A14,DSSV!$A$7:$S$65536,IN_DTK!H$5,0),""),"")</f>
        <v/>
      </c>
      <c r="I14" s="127" t="str">
        <f>IF(ISNA(VLOOKUP($A14,DSSV!$A$7:$S$65536,IN_DTK!I$5,0))=FALSE,IF(I$8&lt;&gt;0,VLOOKUP($A14,DSSV!$A$7:$S$65536,IN_DTK!I$5,0),""),"")</f>
        <v/>
      </c>
      <c r="J14" s="127" t="str">
        <f>IF(ISNA(VLOOKUP($A14,DSSV!$A$7:$S$65536,IN_DTK!J$5,0))=FALSE,IF(J$8&lt;&gt;0,VLOOKUP($A14,DSSV!$A$7:$S$65536,IN_DTK!J$5,0),""),"")</f>
        <v/>
      </c>
      <c r="K14" s="127" t="str">
        <f>IF(ISNA(VLOOKUP($A14,DSSV!$A$7:$S$65536,IN_DTK!K$5,0))=FALSE,IF(K$8&lt;&gt;0,VLOOKUP($A14,DSSV!$A$7:$S$65536,IN_DTK!K$5,0),""),"")</f>
        <v/>
      </c>
      <c r="L14" s="127" t="str">
        <f>IF(ISNA(VLOOKUP($A14,DSSV!$A$7:$S$65536,IN_DTK!L$5,0))=FALSE,IF(L$8&lt;&gt;0,VLOOKUP($A14,DSSV!$A$7:$S$65536,IN_DTK!L$5,0),""),"")</f>
        <v/>
      </c>
      <c r="M14" s="127" t="str">
        <f>IF(ISNA(VLOOKUP($A14,DSSV!$A$7:$S$65536,IN_DTK!M$5,0))=FALSE,IF(M$8&lt;&gt;0,VLOOKUP($A14,DSSV!$A$7:$S$65536,IN_DTK!M$5,0),""),"")</f>
        <v/>
      </c>
      <c r="N14" s="127" t="str">
        <f>IF(ISNA(VLOOKUP($A14,DSSV!$A$7:$S$65536,IN_DTK!N$5,0))=FALSE,IF(N$8&lt;&gt;0,VLOOKUP($A14,DSSV!$A$7:$S$65536,IN_DTK!N$5,0),""),"")</f>
        <v/>
      </c>
      <c r="O14" s="127" t="str">
        <f>IF(ISNA(VLOOKUP($A14,DSSV!$A$7:$S$65536,IN_DTK!O$5,0))=FALSE,IF(O$8&lt;&gt;0,VLOOKUP($A14,DSSV!$A$7:$S$65536,IN_DTK!O$5,0),""),"")</f>
        <v/>
      </c>
      <c r="P14" s="127" t="str">
        <f>IF(ISNA(VLOOKUP($A14,DSSV!$A$7:$S$65536,IN_DTK!P$5,0))=FALSE,IF(P$8&lt;&gt;0,VLOOKUP($A14,DSSV!$A$7:$S$65536,IN_DTK!P$5,0),""),"")</f>
        <v/>
      </c>
      <c r="Q14" s="130">
        <f>IF(ISNA(VLOOKUP($A14,DSSV!$A$7:$S$65536,IN_DTK!Q$5,0))=FALSE,VLOOKUP($A14,DSSV!$A$7:$S$65536,IN_DTK!Q$5,0),"")</f>
        <v>0</v>
      </c>
      <c r="R14" s="131" t="str">
        <f>IF(ISNA(VLOOKUP($A14,DSSV!$A$7:$S$65536,IN_DTK!R$5,0))=FALSE,VLOOKUP($A14,DSSV!$A$7:$S$65536,IN_DTK!R$5,0),"")</f>
        <v>Không</v>
      </c>
      <c r="S14" s="132">
        <f>IF(ISNA(VLOOKUP($A14,DSSV!$A$7:$S$65536,IN_DTK!S$5,0))=FALSE,VLOOKUP($A14,DSSV!$A$7:$S$65536,IN_DTK!S$5,0),"")</f>
        <v>0</v>
      </c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</row>
    <row r="15" spans="1:55" s="126" customFormat="1" ht="20.100000000000001" customHeight="1">
      <c r="A15" s="124">
        <v>7</v>
      </c>
      <c r="B15" s="127">
        <v>7</v>
      </c>
      <c r="C15" s="127">
        <f>IF(ISNA(VLOOKUP($A15,DSSV!$A$7:$S$65536,IN_DTK!C$5,0))=FALSE,VLOOKUP($A15,DSSV!$A$7:$S$65536,IN_DTK!C$5,0),"")</f>
        <v>25213515878</v>
      </c>
      <c r="D15" s="128" t="str">
        <f>IF(ISNA(VLOOKUP($A15,DSSV!$A$7:$S$65536,IN_DTK!D$5,0))=FALSE,VLOOKUP($A15,DSSV!$A$7:$S$65536,IN_DTK!D$5,0),"")</f>
        <v>Trần Đình Quang</v>
      </c>
      <c r="E15" s="129" t="str">
        <f>IF(ISNA(VLOOKUP($A15,DSSV!$A$7:$S$65536,IN_DTK!E$5,0))=FALSE,VLOOKUP($A15,DSSV!$A$7:$S$65536,IN_DTK!E$5,0),"")</f>
        <v>Huy</v>
      </c>
      <c r="F15" s="127" t="str">
        <f>IF(ISNA(VLOOKUP($A15,DSSV!$A$7:$S$65536,IN_DTK!F$5,0))=FALSE,VLOOKUP($A15,DSSV!$A$7:$S$65536,IN_DTK!F$5,0),"")</f>
        <v>APY 251 A</v>
      </c>
      <c r="G15" s="127" t="str">
        <f>IF(ISNA(VLOOKUP($A15,DSSV!$A$7:$S$65536,IN_DTK!G$5,0))=FALSE,VLOOKUP($A15,DSSV!$A$7:$S$65536,IN_DTK!G$5,0),"")</f>
        <v>K25VE-VQH</v>
      </c>
      <c r="H15" s="127" t="str">
        <f>IF(ISNA(VLOOKUP($A15,DSSV!$A$7:$S$65536,IN_DTK!H$5,0))=FALSE,IF(H$8&lt;&gt;0,VLOOKUP($A15,DSSV!$A$7:$S$65536,IN_DTK!H$5,0),""),"")</f>
        <v/>
      </c>
      <c r="I15" s="127" t="str">
        <f>IF(ISNA(VLOOKUP($A15,DSSV!$A$7:$S$65536,IN_DTK!I$5,0))=FALSE,IF(I$8&lt;&gt;0,VLOOKUP($A15,DSSV!$A$7:$S$65536,IN_DTK!I$5,0),""),"")</f>
        <v/>
      </c>
      <c r="J15" s="127" t="str">
        <f>IF(ISNA(VLOOKUP($A15,DSSV!$A$7:$S$65536,IN_DTK!J$5,0))=FALSE,IF(J$8&lt;&gt;0,VLOOKUP($A15,DSSV!$A$7:$S$65536,IN_DTK!J$5,0),""),"")</f>
        <v/>
      </c>
      <c r="K15" s="127" t="str">
        <f>IF(ISNA(VLOOKUP($A15,DSSV!$A$7:$S$65536,IN_DTK!K$5,0))=FALSE,IF(K$8&lt;&gt;0,VLOOKUP($A15,DSSV!$A$7:$S$65536,IN_DTK!K$5,0),""),"")</f>
        <v/>
      </c>
      <c r="L15" s="127" t="str">
        <f>IF(ISNA(VLOOKUP($A15,DSSV!$A$7:$S$65536,IN_DTK!L$5,0))=FALSE,IF(L$8&lt;&gt;0,VLOOKUP($A15,DSSV!$A$7:$S$65536,IN_DTK!L$5,0),""),"")</f>
        <v/>
      </c>
      <c r="M15" s="127" t="str">
        <f>IF(ISNA(VLOOKUP($A15,DSSV!$A$7:$S$65536,IN_DTK!M$5,0))=FALSE,IF(M$8&lt;&gt;0,VLOOKUP($A15,DSSV!$A$7:$S$65536,IN_DTK!M$5,0),""),"")</f>
        <v/>
      </c>
      <c r="N15" s="127" t="str">
        <f>IF(ISNA(VLOOKUP($A15,DSSV!$A$7:$S$65536,IN_DTK!N$5,0))=FALSE,IF(N$8&lt;&gt;0,VLOOKUP($A15,DSSV!$A$7:$S$65536,IN_DTK!N$5,0),""),"")</f>
        <v/>
      </c>
      <c r="O15" s="127" t="str">
        <f>IF(ISNA(VLOOKUP($A15,DSSV!$A$7:$S$65536,IN_DTK!O$5,0))=FALSE,IF(O$8&lt;&gt;0,VLOOKUP($A15,DSSV!$A$7:$S$65536,IN_DTK!O$5,0),""),"")</f>
        <v/>
      </c>
      <c r="P15" s="127" t="str">
        <f>IF(ISNA(VLOOKUP($A15,DSSV!$A$7:$S$65536,IN_DTK!P$5,0))=FALSE,IF(P$8&lt;&gt;0,VLOOKUP($A15,DSSV!$A$7:$S$65536,IN_DTK!P$5,0),""),"")</f>
        <v/>
      </c>
      <c r="Q15" s="130">
        <f>IF(ISNA(VLOOKUP($A15,DSSV!$A$7:$S$65536,IN_DTK!Q$5,0))=FALSE,VLOOKUP($A15,DSSV!$A$7:$S$65536,IN_DTK!Q$5,0),"")</f>
        <v>0</v>
      </c>
      <c r="R15" s="131" t="str">
        <f>IF(ISNA(VLOOKUP($A15,DSSV!$A$7:$S$65536,IN_DTK!R$5,0))=FALSE,VLOOKUP($A15,DSSV!$A$7:$S$65536,IN_DTK!R$5,0),"")</f>
        <v>Không</v>
      </c>
      <c r="S15" s="132">
        <f>IF(ISNA(VLOOKUP($A15,DSSV!$A$7:$S$65536,IN_DTK!S$5,0))=FALSE,VLOOKUP($A15,DSSV!$A$7:$S$65536,IN_DTK!S$5,0),"")</f>
        <v>0</v>
      </c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</row>
    <row r="16" spans="1:55" s="126" customFormat="1" ht="20.100000000000001" customHeight="1">
      <c r="A16" s="124">
        <v>8</v>
      </c>
      <c r="B16" s="127">
        <v>8</v>
      </c>
      <c r="C16" s="127">
        <f>IF(ISNA(VLOOKUP($A16,DSSV!$A$7:$S$65536,IN_DTK!C$5,0))=FALSE,VLOOKUP($A16,DSSV!$A$7:$S$65536,IN_DTK!C$5,0),"")</f>
        <v>26203730706</v>
      </c>
      <c r="D16" s="128" t="str">
        <f>IF(ISNA(VLOOKUP($A16,DSSV!$A$7:$S$65536,IN_DTK!D$5,0))=FALSE,VLOOKUP($A16,DSSV!$A$7:$S$65536,IN_DTK!D$5,0),"")</f>
        <v>Huỳnh Thị Yến</v>
      </c>
      <c r="E16" s="129" t="str">
        <f>IF(ISNA(VLOOKUP($A16,DSSV!$A$7:$S$65536,IN_DTK!E$5,0))=FALSE,VLOOKUP($A16,DSSV!$A$7:$S$65536,IN_DTK!E$5,0),"")</f>
        <v>My</v>
      </c>
      <c r="F16" s="127" t="str">
        <f>IF(ISNA(VLOOKUP($A16,DSSV!$A$7:$S$65536,IN_DTK!F$5,0))=FALSE,VLOOKUP($A16,DSSV!$A$7:$S$65536,IN_DTK!F$5,0),"")</f>
        <v>APY 251 A</v>
      </c>
      <c r="G16" s="127" t="str">
        <f>IF(ISNA(VLOOKUP($A16,DSSV!$A$7:$S$65536,IN_DTK!G$5,0))=FALSE,VLOOKUP($A16,DSSV!$A$7:$S$65536,IN_DTK!G$5,0),"")</f>
        <v>K26HP-VQH</v>
      </c>
      <c r="H16" s="127" t="str">
        <f>IF(ISNA(VLOOKUP($A16,DSSV!$A$7:$S$65536,IN_DTK!H$5,0))=FALSE,IF(H$8&lt;&gt;0,VLOOKUP($A16,DSSV!$A$7:$S$65536,IN_DTK!H$5,0),""),"")</f>
        <v/>
      </c>
      <c r="I16" s="127" t="str">
        <f>IF(ISNA(VLOOKUP($A16,DSSV!$A$7:$S$65536,IN_DTK!I$5,0))=FALSE,IF(I$8&lt;&gt;0,VLOOKUP($A16,DSSV!$A$7:$S$65536,IN_DTK!I$5,0),""),"")</f>
        <v/>
      </c>
      <c r="J16" s="127" t="str">
        <f>IF(ISNA(VLOOKUP($A16,DSSV!$A$7:$S$65536,IN_DTK!J$5,0))=FALSE,IF(J$8&lt;&gt;0,VLOOKUP($A16,DSSV!$A$7:$S$65536,IN_DTK!J$5,0),""),"")</f>
        <v/>
      </c>
      <c r="K16" s="127" t="str">
        <f>IF(ISNA(VLOOKUP($A16,DSSV!$A$7:$S$65536,IN_DTK!K$5,0))=FALSE,IF(K$8&lt;&gt;0,VLOOKUP($A16,DSSV!$A$7:$S$65536,IN_DTK!K$5,0),""),"")</f>
        <v/>
      </c>
      <c r="L16" s="127" t="str">
        <f>IF(ISNA(VLOOKUP($A16,DSSV!$A$7:$S$65536,IN_DTK!L$5,0))=FALSE,IF(L$8&lt;&gt;0,VLOOKUP($A16,DSSV!$A$7:$S$65536,IN_DTK!L$5,0),""),"")</f>
        <v/>
      </c>
      <c r="M16" s="127" t="str">
        <f>IF(ISNA(VLOOKUP($A16,DSSV!$A$7:$S$65536,IN_DTK!M$5,0))=FALSE,IF(M$8&lt;&gt;0,VLOOKUP($A16,DSSV!$A$7:$S$65536,IN_DTK!M$5,0),""),"")</f>
        <v/>
      </c>
      <c r="N16" s="127" t="str">
        <f>IF(ISNA(VLOOKUP($A16,DSSV!$A$7:$S$65536,IN_DTK!N$5,0))=FALSE,IF(N$8&lt;&gt;0,VLOOKUP($A16,DSSV!$A$7:$S$65536,IN_DTK!N$5,0),""),"")</f>
        <v/>
      </c>
      <c r="O16" s="127" t="str">
        <f>IF(ISNA(VLOOKUP($A16,DSSV!$A$7:$S$65536,IN_DTK!O$5,0))=FALSE,IF(O$8&lt;&gt;0,VLOOKUP($A16,DSSV!$A$7:$S$65536,IN_DTK!O$5,0),""),"")</f>
        <v/>
      </c>
      <c r="P16" s="127" t="str">
        <f>IF(ISNA(VLOOKUP($A16,DSSV!$A$7:$S$65536,IN_DTK!P$5,0))=FALSE,IF(P$8&lt;&gt;0,VLOOKUP($A16,DSSV!$A$7:$S$65536,IN_DTK!P$5,0),""),"")</f>
        <v/>
      </c>
      <c r="Q16" s="130">
        <f>IF(ISNA(VLOOKUP($A16,DSSV!$A$7:$S$65536,IN_DTK!Q$5,0))=FALSE,VLOOKUP($A16,DSSV!$A$7:$S$65536,IN_DTK!Q$5,0),"")</f>
        <v>0</v>
      </c>
      <c r="R16" s="131" t="str">
        <f>IF(ISNA(VLOOKUP($A16,DSSV!$A$7:$S$65536,IN_DTK!R$5,0))=FALSE,VLOOKUP($A16,DSSV!$A$7:$S$65536,IN_DTK!R$5,0),"")</f>
        <v>Không</v>
      </c>
      <c r="S16" s="132">
        <f>IF(ISNA(VLOOKUP($A16,DSSV!$A$7:$S$65536,IN_DTK!S$5,0))=FALSE,VLOOKUP($A16,DSSV!$A$7:$S$65536,IN_DTK!S$5,0),"")</f>
        <v>0</v>
      </c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</row>
    <row r="17" spans="1:55" s="126" customFormat="1" ht="20.100000000000001" customHeight="1">
      <c r="A17" s="124">
        <v>9</v>
      </c>
      <c r="B17" s="127">
        <v>9</v>
      </c>
      <c r="C17" s="127">
        <f>IF(ISNA(VLOOKUP($A17,DSSV!$A$7:$S$65536,IN_DTK!C$5,0))=FALSE,VLOOKUP($A17,DSSV!$A$7:$S$65536,IN_DTK!C$5,0),"")</f>
        <v>27203532810</v>
      </c>
      <c r="D17" s="128" t="str">
        <f>IF(ISNA(VLOOKUP($A17,DSSV!$A$7:$S$65536,IN_DTK!D$5,0))=FALSE,VLOOKUP($A17,DSSV!$A$7:$S$65536,IN_DTK!D$5,0),"")</f>
        <v>Lê Thị Thu</v>
      </c>
      <c r="E17" s="129" t="str">
        <f>IF(ISNA(VLOOKUP($A17,DSSV!$A$7:$S$65536,IN_DTK!E$5,0))=FALSE,VLOOKUP($A17,DSSV!$A$7:$S$65536,IN_DTK!E$5,0),"")</f>
        <v>Ngân</v>
      </c>
      <c r="F17" s="127" t="str">
        <f>IF(ISNA(VLOOKUP($A17,DSSV!$A$7:$S$65536,IN_DTK!F$5,0))=FALSE,VLOOKUP($A17,DSSV!$A$7:$S$65536,IN_DTK!F$5,0),"")</f>
        <v>APY 251 A</v>
      </c>
      <c r="G17" s="127" t="str">
        <f>IF(ISNA(VLOOKUP($A17,DSSV!$A$7:$S$65536,IN_DTK!G$5,0))=FALSE,VLOOKUP($A17,DSSV!$A$7:$S$65536,IN_DTK!G$5,0),"")</f>
        <v>K27VQH</v>
      </c>
      <c r="H17" s="127" t="str">
        <f>IF(ISNA(VLOOKUP($A17,DSSV!$A$7:$S$65536,IN_DTK!H$5,0))=FALSE,IF(H$8&lt;&gt;0,VLOOKUP($A17,DSSV!$A$7:$S$65536,IN_DTK!H$5,0),""),"")</f>
        <v/>
      </c>
      <c r="I17" s="127" t="str">
        <f>IF(ISNA(VLOOKUP($A17,DSSV!$A$7:$S$65536,IN_DTK!I$5,0))=FALSE,IF(I$8&lt;&gt;0,VLOOKUP($A17,DSSV!$A$7:$S$65536,IN_DTK!I$5,0),""),"")</f>
        <v/>
      </c>
      <c r="J17" s="127" t="str">
        <f>IF(ISNA(VLOOKUP($A17,DSSV!$A$7:$S$65536,IN_DTK!J$5,0))=FALSE,IF(J$8&lt;&gt;0,VLOOKUP($A17,DSSV!$A$7:$S$65536,IN_DTK!J$5,0),""),"")</f>
        <v/>
      </c>
      <c r="K17" s="127" t="str">
        <f>IF(ISNA(VLOOKUP($A17,DSSV!$A$7:$S$65536,IN_DTK!K$5,0))=FALSE,IF(K$8&lt;&gt;0,VLOOKUP($A17,DSSV!$A$7:$S$65536,IN_DTK!K$5,0),""),"")</f>
        <v/>
      </c>
      <c r="L17" s="127" t="str">
        <f>IF(ISNA(VLOOKUP($A17,DSSV!$A$7:$S$65536,IN_DTK!L$5,0))=FALSE,IF(L$8&lt;&gt;0,VLOOKUP($A17,DSSV!$A$7:$S$65536,IN_DTK!L$5,0),""),"")</f>
        <v/>
      </c>
      <c r="M17" s="127" t="str">
        <f>IF(ISNA(VLOOKUP($A17,DSSV!$A$7:$S$65536,IN_DTK!M$5,0))=FALSE,IF(M$8&lt;&gt;0,VLOOKUP($A17,DSSV!$A$7:$S$65536,IN_DTK!M$5,0),""),"")</f>
        <v/>
      </c>
      <c r="N17" s="127" t="str">
        <f>IF(ISNA(VLOOKUP($A17,DSSV!$A$7:$S$65536,IN_DTK!N$5,0))=FALSE,IF(N$8&lt;&gt;0,VLOOKUP($A17,DSSV!$A$7:$S$65536,IN_DTK!N$5,0),""),"")</f>
        <v/>
      </c>
      <c r="O17" s="127" t="str">
        <f>IF(ISNA(VLOOKUP($A17,DSSV!$A$7:$S$65536,IN_DTK!O$5,0))=FALSE,IF(O$8&lt;&gt;0,VLOOKUP($A17,DSSV!$A$7:$S$65536,IN_DTK!O$5,0),""),"")</f>
        <v/>
      </c>
      <c r="P17" s="127" t="str">
        <f>IF(ISNA(VLOOKUP($A17,DSSV!$A$7:$S$65536,IN_DTK!P$5,0))=FALSE,IF(P$8&lt;&gt;0,VLOOKUP($A17,DSSV!$A$7:$S$65536,IN_DTK!P$5,0),""),"")</f>
        <v/>
      </c>
      <c r="Q17" s="130">
        <f>IF(ISNA(VLOOKUP($A17,DSSV!$A$7:$S$65536,IN_DTK!Q$5,0))=FALSE,VLOOKUP($A17,DSSV!$A$7:$S$65536,IN_DTK!Q$5,0),"")</f>
        <v>0</v>
      </c>
      <c r="R17" s="131" t="str">
        <f>IF(ISNA(VLOOKUP($A17,DSSV!$A$7:$S$65536,IN_DTK!R$5,0))=FALSE,VLOOKUP($A17,DSSV!$A$7:$S$65536,IN_DTK!R$5,0),"")</f>
        <v>Không</v>
      </c>
      <c r="S17" s="132">
        <f>IF(ISNA(VLOOKUP($A17,DSSV!$A$7:$S$65536,IN_DTK!S$5,0))=FALSE,VLOOKUP($A17,DSSV!$A$7:$S$65536,IN_DTK!S$5,0),"")</f>
        <v>0</v>
      </c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</row>
    <row r="18" spans="1:55" s="126" customFormat="1" ht="20.100000000000001" customHeight="1">
      <c r="A18" s="124">
        <v>10</v>
      </c>
      <c r="B18" s="127">
        <v>10</v>
      </c>
      <c r="C18" s="127">
        <f>IF(ISNA(VLOOKUP($A18,DSSV!$A$7:$S$65536,IN_DTK!C$5,0))=FALSE,VLOOKUP($A18,DSSV!$A$7:$S$65536,IN_DTK!C$5,0),"")</f>
        <v>27203502367</v>
      </c>
      <c r="D18" s="128" t="str">
        <f>IF(ISNA(VLOOKUP($A18,DSSV!$A$7:$S$65536,IN_DTK!D$5,0))=FALSE,VLOOKUP($A18,DSSV!$A$7:$S$65536,IN_DTK!D$5,0),"")</f>
        <v>Trịnh Thị Minh</v>
      </c>
      <c r="E18" s="129" t="str">
        <f>IF(ISNA(VLOOKUP($A18,DSSV!$A$7:$S$65536,IN_DTK!E$5,0))=FALSE,VLOOKUP($A18,DSSV!$A$7:$S$65536,IN_DTK!E$5,0),"")</f>
        <v>Nhàn</v>
      </c>
      <c r="F18" s="127" t="str">
        <f>IF(ISNA(VLOOKUP($A18,DSSV!$A$7:$S$65536,IN_DTK!F$5,0))=FALSE,VLOOKUP($A18,DSSV!$A$7:$S$65536,IN_DTK!F$5,0),"")</f>
        <v>APY 251 A</v>
      </c>
      <c r="G18" s="127" t="str">
        <f>IF(ISNA(VLOOKUP($A18,DSSV!$A$7:$S$65536,IN_DTK!G$5,0))=FALSE,VLOOKUP($A18,DSSV!$A$7:$S$65536,IN_DTK!G$5,0),"")</f>
        <v>K27VQH</v>
      </c>
      <c r="H18" s="127" t="str">
        <f>IF(ISNA(VLOOKUP($A18,DSSV!$A$7:$S$65536,IN_DTK!H$5,0))=FALSE,IF(H$8&lt;&gt;0,VLOOKUP($A18,DSSV!$A$7:$S$65536,IN_DTK!H$5,0),""),"")</f>
        <v/>
      </c>
      <c r="I18" s="127" t="str">
        <f>IF(ISNA(VLOOKUP($A18,DSSV!$A$7:$S$65536,IN_DTK!I$5,0))=FALSE,IF(I$8&lt;&gt;0,VLOOKUP($A18,DSSV!$A$7:$S$65536,IN_DTK!I$5,0),""),"")</f>
        <v/>
      </c>
      <c r="J18" s="127" t="str">
        <f>IF(ISNA(VLOOKUP($A18,DSSV!$A$7:$S$65536,IN_DTK!J$5,0))=FALSE,IF(J$8&lt;&gt;0,VLOOKUP($A18,DSSV!$A$7:$S$65536,IN_DTK!J$5,0),""),"")</f>
        <v/>
      </c>
      <c r="K18" s="127" t="str">
        <f>IF(ISNA(VLOOKUP($A18,DSSV!$A$7:$S$65536,IN_DTK!K$5,0))=FALSE,IF(K$8&lt;&gt;0,VLOOKUP($A18,DSSV!$A$7:$S$65536,IN_DTK!K$5,0),""),"")</f>
        <v/>
      </c>
      <c r="L18" s="127" t="str">
        <f>IF(ISNA(VLOOKUP($A18,DSSV!$A$7:$S$65536,IN_DTK!L$5,0))=FALSE,IF(L$8&lt;&gt;0,VLOOKUP($A18,DSSV!$A$7:$S$65536,IN_DTK!L$5,0),""),"")</f>
        <v/>
      </c>
      <c r="M18" s="127" t="str">
        <f>IF(ISNA(VLOOKUP($A18,DSSV!$A$7:$S$65536,IN_DTK!M$5,0))=FALSE,IF(M$8&lt;&gt;0,VLOOKUP($A18,DSSV!$A$7:$S$65536,IN_DTK!M$5,0),""),"")</f>
        <v/>
      </c>
      <c r="N18" s="127" t="str">
        <f>IF(ISNA(VLOOKUP($A18,DSSV!$A$7:$S$65536,IN_DTK!N$5,0))=FALSE,IF(N$8&lt;&gt;0,VLOOKUP($A18,DSSV!$A$7:$S$65536,IN_DTK!N$5,0),""),"")</f>
        <v/>
      </c>
      <c r="O18" s="127" t="str">
        <f>IF(ISNA(VLOOKUP($A18,DSSV!$A$7:$S$65536,IN_DTK!O$5,0))=FALSE,IF(O$8&lt;&gt;0,VLOOKUP($A18,DSSV!$A$7:$S$65536,IN_DTK!O$5,0),""),"")</f>
        <v/>
      </c>
      <c r="P18" s="127" t="str">
        <f>IF(ISNA(VLOOKUP($A18,DSSV!$A$7:$S$65536,IN_DTK!P$5,0))=FALSE,IF(P$8&lt;&gt;0,VLOOKUP($A18,DSSV!$A$7:$S$65536,IN_DTK!P$5,0),""),"")</f>
        <v/>
      </c>
      <c r="Q18" s="130">
        <f>IF(ISNA(VLOOKUP($A18,DSSV!$A$7:$S$65536,IN_DTK!Q$5,0))=FALSE,VLOOKUP($A18,DSSV!$A$7:$S$65536,IN_DTK!Q$5,0),"")</f>
        <v>0</v>
      </c>
      <c r="R18" s="131" t="str">
        <f>IF(ISNA(VLOOKUP($A18,DSSV!$A$7:$S$65536,IN_DTK!R$5,0))=FALSE,VLOOKUP($A18,DSSV!$A$7:$S$65536,IN_DTK!R$5,0),"")</f>
        <v>Không</v>
      </c>
      <c r="S18" s="132">
        <f>IF(ISNA(VLOOKUP($A18,DSSV!$A$7:$S$65536,IN_DTK!S$5,0))=FALSE,VLOOKUP($A18,DSSV!$A$7:$S$65536,IN_DTK!S$5,0),"")</f>
        <v>0</v>
      </c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</row>
    <row r="19" spans="1:55" s="126" customFormat="1" ht="20.100000000000001" customHeight="1">
      <c r="A19" s="124">
        <v>11</v>
      </c>
      <c r="B19" s="127">
        <v>11</v>
      </c>
      <c r="C19" s="127">
        <f>IF(ISNA(VLOOKUP($A19,DSSV!$A$7:$S$65536,IN_DTK!C$5,0))=FALSE,VLOOKUP($A19,DSSV!$A$7:$S$65536,IN_DTK!C$5,0),"")</f>
        <v>26213500528</v>
      </c>
      <c r="D19" s="128" t="str">
        <f>IF(ISNA(VLOOKUP($A19,DSSV!$A$7:$S$65536,IN_DTK!D$5,0))=FALSE,VLOOKUP($A19,DSSV!$A$7:$S$65536,IN_DTK!D$5,0),"")</f>
        <v>Lý Văn</v>
      </c>
      <c r="E19" s="129" t="str">
        <f>IF(ISNA(VLOOKUP($A19,DSSV!$A$7:$S$65536,IN_DTK!E$5,0))=FALSE,VLOOKUP($A19,DSSV!$A$7:$S$65536,IN_DTK!E$5,0),"")</f>
        <v>Phúc</v>
      </c>
      <c r="F19" s="127" t="str">
        <f>IF(ISNA(VLOOKUP($A19,DSSV!$A$7:$S$65536,IN_DTK!F$5,0))=FALSE,VLOOKUP($A19,DSSV!$A$7:$S$65536,IN_DTK!F$5,0),"")</f>
        <v>APY 251 A</v>
      </c>
      <c r="G19" s="127" t="str">
        <f>IF(ISNA(VLOOKUP($A19,DSSV!$A$7:$S$65536,IN_DTK!G$5,0))=FALSE,VLOOKUP($A19,DSSV!$A$7:$S$65536,IN_DTK!G$5,0),"")</f>
        <v>K27VQH</v>
      </c>
      <c r="H19" s="127" t="str">
        <f>IF(ISNA(VLOOKUP($A19,DSSV!$A$7:$S$65536,IN_DTK!H$5,0))=FALSE,IF(H$8&lt;&gt;0,VLOOKUP($A19,DSSV!$A$7:$S$65536,IN_DTK!H$5,0),""),"")</f>
        <v/>
      </c>
      <c r="I19" s="127" t="str">
        <f>IF(ISNA(VLOOKUP($A19,DSSV!$A$7:$S$65536,IN_DTK!I$5,0))=FALSE,IF(I$8&lt;&gt;0,VLOOKUP($A19,DSSV!$A$7:$S$65536,IN_DTK!I$5,0),""),"")</f>
        <v/>
      </c>
      <c r="J19" s="127" t="str">
        <f>IF(ISNA(VLOOKUP($A19,DSSV!$A$7:$S$65536,IN_DTK!J$5,0))=FALSE,IF(J$8&lt;&gt;0,VLOOKUP($A19,DSSV!$A$7:$S$65536,IN_DTK!J$5,0),""),"")</f>
        <v/>
      </c>
      <c r="K19" s="127" t="str">
        <f>IF(ISNA(VLOOKUP($A19,DSSV!$A$7:$S$65536,IN_DTK!K$5,0))=FALSE,IF(K$8&lt;&gt;0,VLOOKUP($A19,DSSV!$A$7:$S$65536,IN_DTK!K$5,0),""),"")</f>
        <v/>
      </c>
      <c r="L19" s="127" t="str">
        <f>IF(ISNA(VLOOKUP($A19,DSSV!$A$7:$S$65536,IN_DTK!L$5,0))=FALSE,IF(L$8&lt;&gt;0,VLOOKUP($A19,DSSV!$A$7:$S$65536,IN_DTK!L$5,0),""),"")</f>
        <v/>
      </c>
      <c r="M19" s="127" t="str">
        <f>IF(ISNA(VLOOKUP($A19,DSSV!$A$7:$S$65536,IN_DTK!M$5,0))=FALSE,IF(M$8&lt;&gt;0,VLOOKUP($A19,DSSV!$A$7:$S$65536,IN_DTK!M$5,0),""),"")</f>
        <v/>
      </c>
      <c r="N19" s="127" t="str">
        <f>IF(ISNA(VLOOKUP($A19,DSSV!$A$7:$S$65536,IN_DTK!N$5,0))=FALSE,IF(N$8&lt;&gt;0,VLOOKUP($A19,DSSV!$A$7:$S$65536,IN_DTK!N$5,0),""),"")</f>
        <v/>
      </c>
      <c r="O19" s="127" t="str">
        <f>IF(ISNA(VLOOKUP($A19,DSSV!$A$7:$S$65536,IN_DTK!O$5,0))=FALSE,IF(O$8&lt;&gt;0,VLOOKUP($A19,DSSV!$A$7:$S$65536,IN_DTK!O$5,0),""),"")</f>
        <v/>
      </c>
      <c r="P19" s="127" t="str">
        <f>IF(ISNA(VLOOKUP($A19,DSSV!$A$7:$S$65536,IN_DTK!P$5,0))=FALSE,IF(P$8&lt;&gt;0,VLOOKUP($A19,DSSV!$A$7:$S$65536,IN_DTK!P$5,0),""),"")</f>
        <v/>
      </c>
      <c r="Q19" s="130">
        <f>IF(ISNA(VLOOKUP($A19,DSSV!$A$7:$S$65536,IN_DTK!Q$5,0))=FALSE,VLOOKUP($A19,DSSV!$A$7:$S$65536,IN_DTK!Q$5,0),"")</f>
        <v>0</v>
      </c>
      <c r="R19" s="131" t="str">
        <f>IF(ISNA(VLOOKUP($A19,DSSV!$A$7:$S$65536,IN_DTK!R$5,0))=FALSE,VLOOKUP($A19,DSSV!$A$7:$S$65536,IN_DTK!R$5,0),"")</f>
        <v>Không</v>
      </c>
      <c r="S19" s="132">
        <f>IF(ISNA(VLOOKUP($A19,DSSV!$A$7:$S$65536,IN_DTK!S$5,0))=FALSE,VLOOKUP($A19,DSSV!$A$7:$S$65536,IN_DTK!S$5,0),"")</f>
        <v>0</v>
      </c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</row>
    <row r="20" spans="1:55" s="126" customFormat="1" ht="20.100000000000001" customHeight="1">
      <c r="A20" s="124">
        <v>12</v>
      </c>
      <c r="B20" s="127">
        <v>12</v>
      </c>
      <c r="C20" s="127">
        <f>IF(ISNA(VLOOKUP($A20,DSSV!$A$7:$S$65536,IN_DTK!C$5,0))=FALSE,VLOOKUP($A20,DSSV!$A$7:$S$65536,IN_DTK!C$5,0),"")</f>
        <v>26203534575</v>
      </c>
      <c r="D20" s="128" t="str">
        <f>IF(ISNA(VLOOKUP($A20,DSSV!$A$7:$S$65536,IN_DTK!D$5,0))=FALSE,VLOOKUP($A20,DSSV!$A$7:$S$65536,IN_DTK!D$5,0),"")</f>
        <v>Nguyễn Thị Tuyết</v>
      </c>
      <c r="E20" s="129" t="str">
        <f>IF(ISNA(VLOOKUP($A20,DSSV!$A$7:$S$65536,IN_DTK!E$5,0))=FALSE,VLOOKUP($A20,DSSV!$A$7:$S$65536,IN_DTK!E$5,0),"")</f>
        <v>Quỳnh</v>
      </c>
      <c r="F20" s="127" t="str">
        <f>IF(ISNA(VLOOKUP($A20,DSSV!$A$7:$S$65536,IN_DTK!F$5,0))=FALSE,VLOOKUP($A20,DSSV!$A$7:$S$65536,IN_DTK!F$5,0),"")</f>
        <v>APY 251 A</v>
      </c>
      <c r="G20" s="127" t="str">
        <f>IF(ISNA(VLOOKUP($A20,DSSV!$A$7:$S$65536,IN_DTK!G$5,0))=FALSE,VLOOKUP($A20,DSSV!$A$7:$S$65536,IN_DTK!G$5,0),"")</f>
        <v>K26HP-VQH</v>
      </c>
      <c r="H20" s="127" t="str">
        <f>IF(ISNA(VLOOKUP($A20,DSSV!$A$7:$S$65536,IN_DTK!H$5,0))=FALSE,IF(H$8&lt;&gt;0,VLOOKUP($A20,DSSV!$A$7:$S$65536,IN_DTK!H$5,0),""),"")</f>
        <v/>
      </c>
      <c r="I20" s="127" t="str">
        <f>IF(ISNA(VLOOKUP($A20,DSSV!$A$7:$S$65536,IN_DTK!I$5,0))=FALSE,IF(I$8&lt;&gt;0,VLOOKUP($A20,DSSV!$A$7:$S$65536,IN_DTK!I$5,0),""),"")</f>
        <v/>
      </c>
      <c r="J20" s="127" t="str">
        <f>IF(ISNA(VLOOKUP($A20,DSSV!$A$7:$S$65536,IN_DTK!J$5,0))=FALSE,IF(J$8&lt;&gt;0,VLOOKUP($A20,DSSV!$A$7:$S$65536,IN_DTK!J$5,0),""),"")</f>
        <v/>
      </c>
      <c r="K20" s="127" t="str">
        <f>IF(ISNA(VLOOKUP($A20,DSSV!$A$7:$S$65536,IN_DTK!K$5,0))=FALSE,IF(K$8&lt;&gt;0,VLOOKUP($A20,DSSV!$A$7:$S$65536,IN_DTK!K$5,0),""),"")</f>
        <v/>
      </c>
      <c r="L20" s="127" t="str">
        <f>IF(ISNA(VLOOKUP($A20,DSSV!$A$7:$S$65536,IN_DTK!L$5,0))=FALSE,IF(L$8&lt;&gt;0,VLOOKUP($A20,DSSV!$A$7:$S$65536,IN_DTK!L$5,0),""),"")</f>
        <v/>
      </c>
      <c r="M20" s="127" t="str">
        <f>IF(ISNA(VLOOKUP($A20,DSSV!$A$7:$S$65536,IN_DTK!M$5,0))=FALSE,IF(M$8&lt;&gt;0,VLOOKUP($A20,DSSV!$A$7:$S$65536,IN_DTK!M$5,0),""),"")</f>
        <v/>
      </c>
      <c r="N20" s="127" t="str">
        <f>IF(ISNA(VLOOKUP($A20,DSSV!$A$7:$S$65536,IN_DTK!N$5,0))=FALSE,IF(N$8&lt;&gt;0,VLOOKUP($A20,DSSV!$A$7:$S$65536,IN_DTK!N$5,0),""),"")</f>
        <v/>
      </c>
      <c r="O20" s="127" t="str">
        <f>IF(ISNA(VLOOKUP($A20,DSSV!$A$7:$S$65536,IN_DTK!O$5,0))=FALSE,IF(O$8&lt;&gt;0,VLOOKUP($A20,DSSV!$A$7:$S$65536,IN_DTK!O$5,0),""),"")</f>
        <v/>
      </c>
      <c r="P20" s="127" t="str">
        <f>IF(ISNA(VLOOKUP($A20,DSSV!$A$7:$S$65536,IN_DTK!P$5,0))=FALSE,IF(P$8&lt;&gt;0,VLOOKUP($A20,DSSV!$A$7:$S$65536,IN_DTK!P$5,0),""),"")</f>
        <v/>
      </c>
      <c r="Q20" s="130">
        <f>IF(ISNA(VLOOKUP($A20,DSSV!$A$7:$S$65536,IN_DTK!Q$5,0))=FALSE,VLOOKUP($A20,DSSV!$A$7:$S$65536,IN_DTK!Q$5,0),"")</f>
        <v>0</v>
      </c>
      <c r="R20" s="131" t="str">
        <f>IF(ISNA(VLOOKUP($A20,DSSV!$A$7:$S$65536,IN_DTK!R$5,0))=FALSE,VLOOKUP($A20,DSSV!$A$7:$S$65536,IN_DTK!R$5,0),"")</f>
        <v>Không</v>
      </c>
      <c r="S20" s="132" t="str">
        <f>IF(ISNA(VLOOKUP($A20,DSSV!$A$7:$S$65536,IN_DTK!S$5,0))=FALSE,VLOOKUP($A20,DSSV!$A$7:$S$65536,IN_DTK!S$5,0),"")</f>
        <v>Nợ HP</v>
      </c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</row>
    <row r="21" spans="1:55" s="126" customFormat="1" ht="20.100000000000001" customHeight="1">
      <c r="A21" s="124">
        <v>13</v>
      </c>
      <c r="B21" s="127">
        <v>13</v>
      </c>
      <c r="C21" s="127">
        <f>IF(ISNA(VLOOKUP($A21,DSSV!$A$7:$S$65536,IN_DTK!C$5,0))=FALSE,VLOOKUP($A21,DSSV!$A$7:$S$65536,IN_DTK!C$5,0),"")</f>
        <v>27203533306</v>
      </c>
      <c r="D21" s="128" t="str">
        <f>IF(ISNA(VLOOKUP($A21,DSSV!$A$7:$S$65536,IN_DTK!D$5,0))=FALSE,VLOOKUP($A21,DSSV!$A$7:$S$65536,IN_DTK!D$5,0),"")</f>
        <v>Dương Thị Diễm</v>
      </c>
      <c r="E21" s="129" t="str">
        <f>IF(ISNA(VLOOKUP($A21,DSSV!$A$7:$S$65536,IN_DTK!E$5,0))=FALSE,VLOOKUP($A21,DSSV!$A$7:$S$65536,IN_DTK!E$5,0),"")</f>
        <v>Quỳnh</v>
      </c>
      <c r="F21" s="127" t="str">
        <f>IF(ISNA(VLOOKUP($A21,DSSV!$A$7:$S$65536,IN_DTK!F$5,0))=FALSE,VLOOKUP($A21,DSSV!$A$7:$S$65536,IN_DTK!F$5,0),"")</f>
        <v>APY 251 A</v>
      </c>
      <c r="G21" s="127" t="str">
        <f>IF(ISNA(VLOOKUP($A21,DSSV!$A$7:$S$65536,IN_DTK!G$5,0))=FALSE,VLOOKUP($A21,DSSV!$A$7:$S$65536,IN_DTK!G$5,0),"")</f>
        <v>K27VJ-VQH</v>
      </c>
      <c r="H21" s="127" t="str">
        <f>IF(ISNA(VLOOKUP($A21,DSSV!$A$7:$S$65536,IN_DTK!H$5,0))=FALSE,IF(H$8&lt;&gt;0,VLOOKUP($A21,DSSV!$A$7:$S$65536,IN_DTK!H$5,0),""),"")</f>
        <v/>
      </c>
      <c r="I21" s="127" t="str">
        <f>IF(ISNA(VLOOKUP($A21,DSSV!$A$7:$S$65536,IN_DTK!I$5,0))=FALSE,IF(I$8&lt;&gt;0,VLOOKUP($A21,DSSV!$A$7:$S$65536,IN_DTK!I$5,0),""),"")</f>
        <v/>
      </c>
      <c r="J21" s="127" t="str">
        <f>IF(ISNA(VLOOKUP($A21,DSSV!$A$7:$S$65536,IN_DTK!J$5,0))=FALSE,IF(J$8&lt;&gt;0,VLOOKUP($A21,DSSV!$A$7:$S$65536,IN_DTK!J$5,0),""),"")</f>
        <v/>
      </c>
      <c r="K21" s="127" t="str">
        <f>IF(ISNA(VLOOKUP($A21,DSSV!$A$7:$S$65536,IN_DTK!K$5,0))=FALSE,IF(K$8&lt;&gt;0,VLOOKUP($A21,DSSV!$A$7:$S$65536,IN_DTK!K$5,0),""),"")</f>
        <v/>
      </c>
      <c r="L21" s="127" t="str">
        <f>IF(ISNA(VLOOKUP($A21,DSSV!$A$7:$S$65536,IN_DTK!L$5,0))=FALSE,IF(L$8&lt;&gt;0,VLOOKUP($A21,DSSV!$A$7:$S$65536,IN_DTK!L$5,0),""),"")</f>
        <v/>
      </c>
      <c r="M21" s="127" t="str">
        <f>IF(ISNA(VLOOKUP($A21,DSSV!$A$7:$S$65536,IN_DTK!M$5,0))=FALSE,IF(M$8&lt;&gt;0,VLOOKUP($A21,DSSV!$A$7:$S$65536,IN_DTK!M$5,0),""),"")</f>
        <v/>
      </c>
      <c r="N21" s="127" t="str">
        <f>IF(ISNA(VLOOKUP($A21,DSSV!$A$7:$S$65536,IN_DTK!N$5,0))=FALSE,IF(N$8&lt;&gt;0,VLOOKUP($A21,DSSV!$A$7:$S$65536,IN_DTK!N$5,0),""),"")</f>
        <v/>
      </c>
      <c r="O21" s="127" t="str">
        <f>IF(ISNA(VLOOKUP($A21,DSSV!$A$7:$S$65536,IN_DTK!O$5,0))=FALSE,IF(O$8&lt;&gt;0,VLOOKUP($A21,DSSV!$A$7:$S$65536,IN_DTK!O$5,0),""),"")</f>
        <v/>
      </c>
      <c r="P21" s="127" t="str">
        <f>IF(ISNA(VLOOKUP($A21,DSSV!$A$7:$S$65536,IN_DTK!P$5,0))=FALSE,IF(P$8&lt;&gt;0,VLOOKUP($A21,DSSV!$A$7:$S$65536,IN_DTK!P$5,0),""),"")</f>
        <v/>
      </c>
      <c r="Q21" s="130">
        <f>IF(ISNA(VLOOKUP($A21,DSSV!$A$7:$S$65536,IN_DTK!Q$5,0))=FALSE,VLOOKUP($A21,DSSV!$A$7:$S$65536,IN_DTK!Q$5,0),"")</f>
        <v>0</v>
      </c>
      <c r="R21" s="131" t="str">
        <f>IF(ISNA(VLOOKUP($A21,DSSV!$A$7:$S$65536,IN_DTK!R$5,0))=FALSE,VLOOKUP($A21,DSSV!$A$7:$S$65536,IN_DTK!R$5,0),"")</f>
        <v>Không</v>
      </c>
      <c r="S21" s="132">
        <f>IF(ISNA(VLOOKUP($A21,DSSV!$A$7:$S$65536,IN_DTK!S$5,0))=FALSE,VLOOKUP($A21,DSSV!$A$7:$S$65536,IN_DTK!S$5,0),"")</f>
        <v>0</v>
      </c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</row>
    <row r="22" spans="1:55" s="126" customFormat="1" ht="20.100000000000001" customHeight="1">
      <c r="A22" s="124">
        <v>14</v>
      </c>
      <c r="B22" s="127">
        <v>14</v>
      </c>
      <c r="C22" s="127">
        <f>IF(ISNA(VLOOKUP($A22,DSSV!$A$7:$S$65536,IN_DTK!C$5,0))=FALSE,VLOOKUP($A22,DSSV!$A$7:$S$65536,IN_DTK!C$5,0),"")</f>
        <v>26203534589</v>
      </c>
      <c r="D22" s="128" t="str">
        <f>IF(ISNA(VLOOKUP($A22,DSSV!$A$7:$S$65536,IN_DTK!D$5,0))=FALSE,VLOOKUP($A22,DSSV!$A$7:$S$65536,IN_DTK!D$5,0),"")</f>
        <v>Lê Nguyễn Kim</v>
      </c>
      <c r="E22" s="129" t="str">
        <f>IF(ISNA(VLOOKUP($A22,DSSV!$A$7:$S$65536,IN_DTK!E$5,0))=FALSE,VLOOKUP($A22,DSSV!$A$7:$S$65536,IN_DTK!E$5,0),"")</f>
        <v>Thương</v>
      </c>
      <c r="F22" s="127" t="str">
        <f>IF(ISNA(VLOOKUP($A22,DSSV!$A$7:$S$65536,IN_DTK!F$5,0))=FALSE,VLOOKUP($A22,DSSV!$A$7:$S$65536,IN_DTK!F$5,0),"")</f>
        <v>APY 251 A</v>
      </c>
      <c r="G22" s="127" t="str">
        <f>IF(ISNA(VLOOKUP($A22,DSSV!$A$7:$S$65536,IN_DTK!G$5,0))=FALSE,VLOOKUP($A22,DSSV!$A$7:$S$65536,IN_DTK!G$5,0),"")</f>
        <v>K26HP-VQH</v>
      </c>
      <c r="H22" s="127" t="str">
        <f>IF(ISNA(VLOOKUP($A22,DSSV!$A$7:$S$65536,IN_DTK!H$5,0))=FALSE,IF(H$8&lt;&gt;0,VLOOKUP($A22,DSSV!$A$7:$S$65536,IN_DTK!H$5,0),""),"")</f>
        <v/>
      </c>
      <c r="I22" s="127" t="str">
        <f>IF(ISNA(VLOOKUP($A22,DSSV!$A$7:$S$65536,IN_DTK!I$5,0))=FALSE,IF(I$8&lt;&gt;0,VLOOKUP($A22,DSSV!$A$7:$S$65536,IN_DTK!I$5,0),""),"")</f>
        <v/>
      </c>
      <c r="J22" s="127" t="str">
        <f>IF(ISNA(VLOOKUP($A22,DSSV!$A$7:$S$65536,IN_DTK!J$5,0))=FALSE,IF(J$8&lt;&gt;0,VLOOKUP($A22,DSSV!$A$7:$S$65536,IN_DTK!J$5,0),""),"")</f>
        <v/>
      </c>
      <c r="K22" s="127" t="str">
        <f>IF(ISNA(VLOOKUP($A22,DSSV!$A$7:$S$65536,IN_DTK!K$5,0))=FALSE,IF(K$8&lt;&gt;0,VLOOKUP($A22,DSSV!$A$7:$S$65536,IN_DTK!K$5,0),""),"")</f>
        <v/>
      </c>
      <c r="L22" s="127" t="str">
        <f>IF(ISNA(VLOOKUP($A22,DSSV!$A$7:$S$65536,IN_DTK!L$5,0))=FALSE,IF(L$8&lt;&gt;0,VLOOKUP($A22,DSSV!$A$7:$S$65536,IN_DTK!L$5,0),""),"")</f>
        <v/>
      </c>
      <c r="M22" s="127" t="str">
        <f>IF(ISNA(VLOOKUP($A22,DSSV!$A$7:$S$65536,IN_DTK!M$5,0))=FALSE,IF(M$8&lt;&gt;0,VLOOKUP($A22,DSSV!$A$7:$S$65536,IN_DTK!M$5,0),""),"")</f>
        <v/>
      </c>
      <c r="N22" s="127" t="str">
        <f>IF(ISNA(VLOOKUP($A22,DSSV!$A$7:$S$65536,IN_DTK!N$5,0))=FALSE,IF(N$8&lt;&gt;0,VLOOKUP($A22,DSSV!$A$7:$S$65536,IN_DTK!N$5,0),""),"")</f>
        <v/>
      </c>
      <c r="O22" s="127" t="str">
        <f>IF(ISNA(VLOOKUP($A22,DSSV!$A$7:$S$65536,IN_DTK!O$5,0))=FALSE,IF(O$8&lt;&gt;0,VLOOKUP($A22,DSSV!$A$7:$S$65536,IN_DTK!O$5,0),""),"")</f>
        <v/>
      </c>
      <c r="P22" s="127" t="str">
        <f>IF(ISNA(VLOOKUP($A22,DSSV!$A$7:$S$65536,IN_DTK!P$5,0))=FALSE,IF(P$8&lt;&gt;0,VLOOKUP($A22,DSSV!$A$7:$S$65536,IN_DTK!P$5,0),""),"")</f>
        <v/>
      </c>
      <c r="Q22" s="130">
        <f>IF(ISNA(VLOOKUP($A22,DSSV!$A$7:$S$65536,IN_DTK!Q$5,0))=FALSE,VLOOKUP($A22,DSSV!$A$7:$S$65536,IN_DTK!Q$5,0),"")</f>
        <v>0</v>
      </c>
      <c r="R22" s="131" t="str">
        <f>IF(ISNA(VLOOKUP($A22,DSSV!$A$7:$S$65536,IN_DTK!R$5,0))=FALSE,VLOOKUP($A22,DSSV!$A$7:$S$65536,IN_DTK!R$5,0),"")</f>
        <v>Không</v>
      </c>
      <c r="S22" s="132">
        <f>IF(ISNA(VLOOKUP($A22,DSSV!$A$7:$S$65536,IN_DTK!S$5,0))=FALSE,VLOOKUP($A22,DSSV!$A$7:$S$65536,IN_DTK!S$5,0),"")</f>
        <v>0</v>
      </c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</row>
    <row r="23" spans="1:55" s="126" customFormat="1" ht="20.100000000000001" customHeight="1">
      <c r="A23" s="124">
        <v>15</v>
      </c>
      <c r="B23" s="127">
        <v>15</v>
      </c>
      <c r="C23" s="127">
        <f>IF(ISNA(VLOOKUP($A23,DSSV!$A$7:$S$65536,IN_DTK!C$5,0))=FALSE,VLOOKUP($A23,DSSV!$A$7:$S$65536,IN_DTK!C$5,0),"")</f>
        <v>26203535183</v>
      </c>
      <c r="D23" s="128" t="str">
        <f>IF(ISNA(VLOOKUP($A23,DSSV!$A$7:$S$65536,IN_DTK!D$5,0))=FALSE,VLOOKUP($A23,DSSV!$A$7:$S$65536,IN_DTK!D$5,0),"")</f>
        <v>Đỗ Thị Thủy</v>
      </c>
      <c r="E23" s="129" t="str">
        <f>IF(ISNA(VLOOKUP($A23,DSSV!$A$7:$S$65536,IN_DTK!E$5,0))=FALSE,VLOOKUP($A23,DSSV!$A$7:$S$65536,IN_DTK!E$5,0),"")</f>
        <v>Tiên</v>
      </c>
      <c r="F23" s="127" t="str">
        <f>IF(ISNA(VLOOKUP($A23,DSSV!$A$7:$S$65536,IN_DTK!F$5,0))=FALSE,VLOOKUP($A23,DSSV!$A$7:$S$65536,IN_DTK!F$5,0),"")</f>
        <v>APY 251 A</v>
      </c>
      <c r="G23" s="127" t="str">
        <f>IF(ISNA(VLOOKUP($A23,DSSV!$A$7:$S$65536,IN_DTK!G$5,0))=FALSE,VLOOKUP($A23,DSSV!$A$7:$S$65536,IN_DTK!G$5,0),"")</f>
        <v>K26HP-VQH</v>
      </c>
      <c r="H23" s="127" t="str">
        <f>IF(ISNA(VLOOKUP($A23,DSSV!$A$7:$S$65536,IN_DTK!H$5,0))=FALSE,IF(H$8&lt;&gt;0,VLOOKUP($A23,DSSV!$A$7:$S$65536,IN_DTK!H$5,0),""),"")</f>
        <v/>
      </c>
      <c r="I23" s="127" t="str">
        <f>IF(ISNA(VLOOKUP($A23,DSSV!$A$7:$S$65536,IN_DTK!I$5,0))=FALSE,IF(I$8&lt;&gt;0,VLOOKUP($A23,DSSV!$A$7:$S$65536,IN_DTK!I$5,0),""),"")</f>
        <v/>
      </c>
      <c r="J23" s="127" t="str">
        <f>IF(ISNA(VLOOKUP($A23,DSSV!$A$7:$S$65536,IN_DTK!J$5,0))=FALSE,IF(J$8&lt;&gt;0,VLOOKUP($A23,DSSV!$A$7:$S$65536,IN_DTK!J$5,0),""),"")</f>
        <v/>
      </c>
      <c r="K23" s="127" t="str">
        <f>IF(ISNA(VLOOKUP($A23,DSSV!$A$7:$S$65536,IN_DTK!K$5,0))=FALSE,IF(K$8&lt;&gt;0,VLOOKUP($A23,DSSV!$A$7:$S$65536,IN_DTK!K$5,0),""),"")</f>
        <v/>
      </c>
      <c r="L23" s="127" t="str">
        <f>IF(ISNA(VLOOKUP($A23,DSSV!$A$7:$S$65536,IN_DTK!L$5,0))=FALSE,IF(L$8&lt;&gt;0,VLOOKUP($A23,DSSV!$A$7:$S$65536,IN_DTK!L$5,0),""),"")</f>
        <v/>
      </c>
      <c r="M23" s="127" t="str">
        <f>IF(ISNA(VLOOKUP($A23,DSSV!$A$7:$S$65536,IN_DTK!M$5,0))=FALSE,IF(M$8&lt;&gt;0,VLOOKUP($A23,DSSV!$A$7:$S$65536,IN_DTK!M$5,0),""),"")</f>
        <v/>
      </c>
      <c r="N23" s="127" t="str">
        <f>IF(ISNA(VLOOKUP($A23,DSSV!$A$7:$S$65536,IN_DTK!N$5,0))=FALSE,IF(N$8&lt;&gt;0,VLOOKUP($A23,DSSV!$A$7:$S$65536,IN_DTK!N$5,0),""),"")</f>
        <v/>
      </c>
      <c r="O23" s="127" t="str">
        <f>IF(ISNA(VLOOKUP($A23,DSSV!$A$7:$S$65536,IN_DTK!O$5,0))=FALSE,IF(O$8&lt;&gt;0,VLOOKUP($A23,DSSV!$A$7:$S$65536,IN_DTK!O$5,0),""),"")</f>
        <v/>
      </c>
      <c r="P23" s="127" t="str">
        <f>IF(ISNA(VLOOKUP($A23,DSSV!$A$7:$S$65536,IN_DTK!P$5,0))=FALSE,IF(P$8&lt;&gt;0,VLOOKUP($A23,DSSV!$A$7:$S$65536,IN_DTK!P$5,0),""),"")</f>
        <v/>
      </c>
      <c r="Q23" s="130">
        <f>IF(ISNA(VLOOKUP($A23,DSSV!$A$7:$S$65536,IN_DTK!Q$5,0))=FALSE,VLOOKUP($A23,DSSV!$A$7:$S$65536,IN_DTK!Q$5,0),"")</f>
        <v>0</v>
      </c>
      <c r="R23" s="131" t="str">
        <f>IF(ISNA(VLOOKUP($A23,DSSV!$A$7:$S$65536,IN_DTK!R$5,0))=FALSE,VLOOKUP($A23,DSSV!$A$7:$S$65536,IN_DTK!R$5,0),"")</f>
        <v>Không</v>
      </c>
      <c r="S23" s="132">
        <f>IF(ISNA(VLOOKUP($A23,DSSV!$A$7:$S$65536,IN_DTK!S$5,0))=FALSE,VLOOKUP($A23,DSSV!$A$7:$S$65536,IN_DTK!S$5,0),"")</f>
        <v>0</v>
      </c>
      <c r="T23" s="125"/>
      <c r="U23" s="125"/>
      <c r="V23" s="125"/>
      <c r="W23" s="125"/>
      <c r="X23" s="125"/>
      <c r="Y23" s="125"/>
      <c r="Z23" s="125"/>
      <c r="AA23" s="125"/>
      <c r="AB23" s="125"/>
      <c r="AC23" s="125"/>
      <c r="AD23" s="125"/>
      <c r="AE23" s="125"/>
      <c r="AF23" s="125"/>
      <c r="AG23" s="125"/>
      <c r="AH23" s="125"/>
      <c r="AI23" s="125"/>
      <c r="AJ23" s="125"/>
      <c r="AK23" s="125"/>
      <c r="AL23" s="125"/>
      <c r="AM23" s="125"/>
      <c r="AN23" s="125"/>
      <c r="AO23" s="125"/>
      <c r="AP23" s="125"/>
      <c r="AQ23" s="125"/>
      <c r="AR23" s="125"/>
      <c r="AS23" s="125"/>
      <c r="AT23" s="125"/>
      <c r="AU23" s="125"/>
      <c r="AV23" s="125"/>
      <c r="AW23" s="125"/>
      <c r="AX23" s="125"/>
      <c r="AY23" s="125"/>
      <c r="AZ23" s="125"/>
      <c r="BA23" s="125"/>
      <c r="BB23" s="125"/>
      <c r="BC23" s="125"/>
    </row>
    <row r="24" spans="1:55" s="126" customFormat="1" ht="20.100000000000001" customHeight="1">
      <c r="A24" s="124">
        <v>16</v>
      </c>
      <c r="B24" s="127">
        <v>16</v>
      </c>
      <c r="C24" s="127">
        <f>IF(ISNA(VLOOKUP($A24,DSSV!$A$7:$S$65536,IN_DTK!C$5,0))=FALSE,VLOOKUP($A24,DSSV!$A$7:$S$65536,IN_DTK!C$5,0),"")</f>
        <v>27213542832</v>
      </c>
      <c r="D24" s="128" t="str">
        <f>IF(ISNA(VLOOKUP($A24,DSSV!$A$7:$S$65536,IN_DTK!D$5,0))=FALSE,VLOOKUP($A24,DSSV!$A$7:$S$65536,IN_DTK!D$5,0),"")</f>
        <v>Đinh Văn</v>
      </c>
      <c r="E24" s="129" t="str">
        <f>IF(ISNA(VLOOKUP($A24,DSSV!$A$7:$S$65536,IN_DTK!E$5,0))=FALSE,VLOOKUP($A24,DSSV!$A$7:$S$65536,IN_DTK!E$5,0),"")</f>
        <v>Trung</v>
      </c>
      <c r="F24" s="127" t="str">
        <f>IF(ISNA(VLOOKUP($A24,DSSV!$A$7:$S$65536,IN_DTK!F$5,0))=FALSE,VLOOKUP($A24,DSSV!$A$7:$S$65536,IN_DTK!F$5,0),"")</f>
        <v>APY 251 A</v>
      </c>
      <c r="G24" s="127" t="str">
        <f>IF(ISNA(VLOOKUP($A24,DSSV!$A$7:$S$65536,IN_DTK!G$5,0))=FALSE,VLOOKUP($A24,DSSV!$A$7:$S$65536,IN_DTK!G$5,0),"")</f>
        <v>K27VQH</v>
      </c>
      <c r="H24" s="127" t="str">
        <f>IF(ISNA(VLOOKUP($A24,DSSV!$A$7:$S$65536,IN_DTK!H$5,0))=FALSE,IF(H$8&lt;&gt;0,VLOOKUP($A24,DSSV!$A$7:$S$65536,IN_DTK!H$5,0),""),"")</f>
        <v/>
      </c>
      <c r="I24" s="127" t="str">
        <f>IF(ISNA(VLOOKUP($A24,DSSV!$A$7:$S$65536,IN_DTK!I$5,0))=FALSE,IF(I$8&lt;&gt;0,VLOOKUP($A24,DSSV!$A$7:$S$65536,IN_DTK!I$5,0),""),"")</f>
        <v/>
      </c>
      <c r="J24" s="127" t="str">
        <f>IF(ISNA(VLOOKUP($A24,DSSV!$A$7:$S$65536,IN_DTK!J$5,0))=FALSE,IF(J$8&lt;&gt;0,VLOOKUP($A24,DSSV!$A$7:$S$65536,IN_DTK!J$5,0),""),"")</f>
        <v/>
      </c>
      <c r="K24" s="127" t="str">
        <f>IF(ISNA(VLOOKUP($A24,DSSV!$A$7:$S$65536,IN_DTK!K$5,0))=FALSE,IF(K$8&lt;&gt;0,VLOOKUP($A24,DSSV!$A$7:$S$65536,IN_DTK!K$5,0),""),"")</f>
        <v/>
      </c>
      <c r="L24" s="127" t="str">
        <f>IF(ISNA(VLOOKUP($A24,DSSV!$A$7:$S$65536,IN_DTK!L$5,0))=FALSE,IF(L$8&lt;&gt;0,VLOOKUP($A24,DSSV!$A$7:$S$65536,IN_DTK!L$5,0),""),"")</f>
        <v/>
      </c>
      <c r="M24" s="127" t="str">
        <f>IF(ISNA(VLOOKUP($A24,DSSV!$A$7:$S$65536,IN_DTK!M$5,0))=FALSE,IF(M$8&lt;&gt;0,VLOOKUP($A24,DSSV!$A$7:$S$65536,IN_DTK!M$5,0),""),"")</f>
        <v/>
      </c>
      <c r="N24" s="127" t="str">
        <f>IF(ISNA(VLOOKUP($A24,DSSV!$A$7:$S$65536,IN_DTK!N$5,0))=FALSE,IF(N$8&lt;&gt;0,VLOOKUP($A24,DSSV!$A$7:$S$65536,IN_DTK!N$5,0),""),"")</f>
        <v/>
      </c>
      <c r="O24" s="127" t="str">
        <f>IF(ISNA(VLOOKUP($A24,DSSV!$A$7:$S$65536,IN_DTK!O$5,0))=FALSE,IF(O$8&lt;&gt;0,VLOOKUP($A24,DSSV!$A$7:$S$65536,IN_DTK!O$5,0),""),"")</f>
        <v/>
      </c>
      <c r="P24" s="127" t="str">
        <f>IF(ISNA(VLOOKUP($A24,DSSV!$A$7:$S$65536,IN_DTK!P$5,0))=FALSE,IF(P$8&lt;&gt;0,VLOOKUP($A24,DSSV!$A$7:$S$65536,IN_DTK!P$5,0),""),"")</f>
        <v/>
      </c>
      <c r="Q24" s="130">
        <f>IF(ISNA(VLOOKUP($A24,DSSV!$A$7:$S$65536,IN_DTK!Q$5,0))=FALSE,VLOOKUP($A24,DSSV!$A$7:$S$65536,IN_DTK!Q$5,0),"")</f>
        <v>0</v>
      </c>
      <c r="R24" s="131" t="str">
        <f>IF(ISNA(VLOOKUP($A24,DSSV!$A$7:$S$65536,IN_DTK!R$5,0))=FALSE,VLOOKUP($A24,DSSV!$A$7:$S$65536,IN_DTK!R$5,0),"")</f>
        <v>Không</v>
      </c>
      <c r="S24" s="132" t="str">
        <f>IF(ISNA(VLOOKUP($A24,DSSV!$A$7:$S$65536,IN_DTK!S$5,0))=FALSE,VLOOKUP($A24,DSSV!$A$7:$S$65536,IN_DTK!S$5,0),"")</f>
        <v>Nợ HP</v>
      </c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5"/>
      <c r="AI24" s="125"/>
      <c r="AJ24" s="125"/>
      <c r="AK24" s="125"/>
      <c r="AL24" s="125"/>
      <c r="AM24" s="125"/>
      <c r="AN24" s="125"/>
      <c r="AO24" s="125"/>
      <c r="AP24" s="125"/>
      <c r="AQ24" s="125"/>
      <c r="AR24" s="125"/>
      <c r="AS24" s="125"/>
      <c r="AT24" s="125"/>
      <c r="AU24" s="125"/>
      <c r="AV24" s="125"/>
      <c r="AW24" s="125"/>
      <c r="AX24" s="125"/>
      <c r="AY24" s="125"/>
      <c r="AZ24" s="125"/>
      <c r="BA24" s="125"/>
      <c r="BB24" s="125"/>
      <c r="BC24" s="125"/>
    </row>
    <row r="25" spans="1:55" s="126" customFormat="1" ht="20.100000000000001" customHeight="1">
      <c r="A25" s="124">
        <v>17</v>
      </c>
      <c r="B25" s="127">
        <v>17</v>
      </c>
      <c r="C25" s="127">
        <f>IF(ISNA(VLOOKUP($A25,DSSV!$A$7:$S$65536,IN_DTK!C$5,0))=FALSE,VLOOKUP($A25,DSSV!$A$7:$S$65536,IN_DTK!C$5,0),"")</f>
        <v>26203537247</v>
      </c>
      <c r="D25" s="128" t="str">
        <f>IF(ISNA(VLOOKUP($A25,DSSV!$A$7:$S$65536,IN_DTK!D$5,0))=FALSE,VLOOKUP($A25,DSSV!$A$7:$S$65536,IN_DTK!D$5,0),"")</f>
        <v>Nguyễn Huỳnh Ngọc</v>
      </c>
      <c r="E25" s="129" t="str">
        <f>IF(ISNA(VLOOKUP($A25,DSSV!$A$7:$S$65536,IN_DTK!E$5,0))=FALSE,VLOOKUP($A25,DSSV!$A$7:$S$65536,IN_DTK!E$5,0),"")</f>
        <v>Uyên</v>
      </c>
      <c r="F25" s="127" t="str">
        <f>IF(ISNA(VLOOKUP($A25,DSSV!$A$7:$S$65536,IN_DTK!F$5,0))=FALSE,VLOOKUP($A25,DSSV!$A$7:$S$65536,IN_DTK!F$5,0),"")</f>
        <v>APY 251 A</v>
      </c>
      <c r="G25" s="127" t="str">
        <f>IF(ISNA(VLOOKUP($A25,DSSV!$A$7:$S$65536,IN_DTK!G$5,0))=FALSE,VLOOKUP($A25,DSSV!$A$7:$S$65536,IN_DTK!G$5,0),"")</f>
        <v>K26HP-VQH</v>
      </c>
      <c r="H25" s="127" t="str">
        <f>IF(ISNA(VLOOKUP($A25,DSSV!$A$7:$S$65536,IN_DTK!H$5,0))=FALSE,IF(H$8&lt;&gt;0,VLOOKUP($A25,DSSV!$A$7:$S$65536,IN_DTK!H$5,0),""),"")</f>
        <v/>
      </c>
      <c r="I25" s="127" t="str">
        <f>IF(ISNA(VLOOKUP($A25,DSSV!$A$7:$S$65536,IN_DTK!I$5,0))=FALSE,IF(I$8&lt;&gt;0,VLOOKUP($A25,DSSV!$A$7:$S$65536,IN_DTK!I$5,0),""),"")</f>
        <v/>
      </c>
      <c r="J25" s="127" t="str">
        <f>IF(ISNA(VLOOKUP($A25,DSSV!$A$7:$S$65536,IN_DTK!J$5,0))=FALSE,IF(J$8&lt;&gt;0,VLOOKUP($A25,DSSV!$A$7:$S$65536,IN_DTK!J$5,0),""),"")</f>
        <v/>
      </c>
      <c r="K25" s="127" t="str">
        <f>IF(ISNA(VLOOKUP($A25,DSSV!$A$7:$S$65536,IN_DTK!K$5,0))=FALSE,IF(K$8&lt;&gt;0,VLOOKUP($A25,DSSV!$A$7:$S$65536,IN_DTK!K$5,0),""),"")</f>
        <v/>
      </c>
      <c r="L25" s="127" t="str">
        <f>IF(ISNA(VLOOKUP($A25,DSSV!$A$7:$S$65536,IN_DTK!L$5,0))=FALSE,IF(L$8&lt;&gt;0,VLOOKUP($A25,DSSV!$A$7:$S$65536,IN_DTK!L$5,0),""),"")</f>
        <v/>
      </c>
      <c r="M25" s="127" t="str">
        <f>IF(ISNA(VLOOKUP($A25,DSSV!$A$7:$S$65536,IN_DTK!M$5,0))=FALSE,IF(M$8&lt;&gt;0,VLOOKUP($A25,DSSV!$A$7:$S$65536,IN_DTK!M$5,0),""),"")</f>
        <v/>
      </c>
      <c r="N25" s="127" t="str">
        <f>IF(ISNA(VLOOKUP($A25,DSSV!$A$7:$S$65536,IN_DTK!N$5,0))=FALSE,IF(N$8&lt;&gt;0,VLOOKUP($A25,DSSV!$A$7:$S$65536,IN_DTK!N$5,0),""),"")</f>
        <v/>
      </c>
      <c r="O25" s="127" t="str">
        <f>IF(ISNA(VLOOKUP($A25,DSSV!$A$7:$S$65536,IN_DTK!O$5,0))=FALSE,IF(O$8&lt;&gt;0,VLOOKUP($A25,DSSV!$A$7:$S$65536,IN_DTK!O$5,0),""),"")</f>
        <v/>
      </c>
      <c r="P25" s="127" t="str">
        <f>IF(ISNA(VLOOKUP($A25,DSSV!$A$7:$S$65536,IN_DTK!P$5,0))=FALSE,IF(P$8&lt;&gt;0,VLOOKUP($A25,DSSV!$A$7:$S$65536,IN_DTK!P$5,0),""),"")</f>
        <v/>
      </c>
      <c r="Q25" s="130">
        <f>IF(ISNA(VLOOKUP($A25,DSSV!$A$7:$S$65536,IN_DTK!Q$5,0))=FALSE,VLOOKUP($A25,DSSV!$A$7:$S$65536,IN_DTK!Q$5,0),"")</f>
        <v>0</v>
      </c>
      <c r="R25" s="131" t="str">
        <f>IF(ISNA(VLOOKUP($A25,DSSV!$A$7:$S$65536,IN_DTK!R$5,0))=FALSE,VLOOKUP($A25,DSSV!$A$7:$S$65536,IN_DTK!R$5,0),"")</f>
        <v>Không</v>
      </c>
      <c r="S25" s="132">
        <f>IF(ISNA(VLOOKUP($A25,DSSV!$A$7:$S$65536,IN_DTK!S$5,0))=FALSE,VLOOKUP($A25,DSSV!$A$7:$S$65536,IN_DTK!S$5,0),"")</f>
        <v>0</v>
      </c>
      <c r="T25" s="125"/>
      <c r="U25" s="125"/>
      <c r="V25" s="125"/>
      <c r="W25" s="125"/>
      <c r="X25" s="125"/>
      <c r="Y25" s="125"/>
      <c r="Z25" s="125"/>
      <c r="AA25" s="125"/>
      <c r="AB25" s="125"/>
      <c r="AC25" s="125"/>
      <c r="AD25" s="125"/>
      <c r="AE25" s="125"/>
      <c r="AF25" s="125"/>
      <c r="AG25" s="125"/>
      <c r="AH25" s="125"/>
      <c r="AI25" s="125"/>
      <c r="AJ25" s="125"/>
      <c r="AK25" s="125"/>
      <c r="AL25" s="125"/>
      <c r="AM25" s="125"/>
      <c r="AN25" s="125"/>
      <c r="AO25" s="125"/>
      <c r="AP25" s="125"/>
      <c r="AQ25" s="125"/>
      <c r="AR25" s="125"/>
      <c r="AS25" s="125"/>
      <c r="AT25" s="125"/>
      <c r="AU25" s="125"/>
      <c r="AV25" s="125"/>
      <c r="AW25" s="125"/>
      <c r="AX25" s="125"/>
      <c r="AY25" s="125"/>
      <c r="AZ25" s="125"/>
      <c r="BA25" s="125"/>
      <c r="BB25" s="125"/>
      <c r="BC25" s="125"/>
    </row>
    <row r="26" spans="1:55" s="126" customFormat="1" ht="20.100000000000001" customHeight="1">
      <c r="A26" s="124">
        <v>18</v>
      </c>
      <c r="B26" s="127">
        <v>18</v>
      </c>
      <c r="C26" s="127">
        <f>IF(ISNA(VLOOKUP($A26,DSSV!$A$7:$S$65536,IN_DTK!C$5,0))=FALSE,VLOOKUP($A26,DSSV!$A$7:$S$65536,IN_DTK!C$5,0),"")</f>
        <v>27213525017</v>
      </c>
      <c r="D26" s="128" t="str">
        <f>IF(ISNA(VLOOKUP($A26,DSSV!$A$7:$S$65536,IN_DTK!D$5,0))=FALSE,VLOOKUP($A26,DSSV!$A$7:$S$65536,IN_DTK!D$5,0),"")</f>
        <v>Lê Quang</v>
      </c>
      <c r="E26" s="129" t="str">
        <f>IF(ISNA(VLOOKUP($A26,DSSV!$A$7:$S$65536,IN_DTK!E$5,0))=FALSE,VLOOKUP($A26,DSSV!$A$7:$S$65536,IN_DTK!E$5,0),"")</f>
        <v>Việt</v>
      </c>
      <c r="F26" s="127" t="str">
        <f>IF(ISNA(VLOOKUP($A26,DSSV!$A$7:$S$65536,IN_DTK!F$5,0))=FALSE,VLOOKUP($A26,DSSV!$A$7:$S$65536,IN_DTK!F$5,0),"")</f>
        <v>APY 251 A</v>
      </c>
      <c r="G26" s="127" t="str">
        <f>IF(ISNA(VLOOKUP($A26,DSSV!$A$7:$S$65536,IN_DTK!G$5,0))=FALSE,VLOOKUP($A26,DSSV!$A$7:$S$65536,IN_DTK!G$5,0),"")</f>
        <v>K27VJ-VQH</v>
      </c>
      <c r="H26" s="127" t="str">
        <f>IF(ISNA(VLOOKUP($A26,DSSV!$A$7:$S$65536,IN_DTK!H$5,0))=FALSE,IF(H$8&lt;&gt;0,VLOOKUP($A26,DSSV!$A$7:$S$65536,IN_DTK!H$5,0),""),"")</f>
        <v/>
      </c>
      <c r="I26" s="127" t="str">
        <f>IF(ISNA(VLOOKUP($A26,DSSV!$A$7:$S$65536,IN_DTK!I$5,0))=FALSE,IF(I$8&lt;&gt;0,VLOOKUP($A26,DSSV!$A$7:$S$65536,IN_DTK!I$5,0),""),"")</f>
        <v/>
      </c>
      <c r="J26" s="127" t="str">
        <f>IF(ISNA(VLOOKUP($A26,DSSV!$A$7:$S$65536,IN_DTK!J$5,0))=FALSE,IF(J$8&lt;&gt;0,VLOOKUP($A26,DSSV!$A$7:$S$65536,IN_DTK!J$5,0),""),"")</f>
        <v/>
      </c>
      <c r="K26" s="127" t="str">
        <f>IF(ISNA(VLOOKUP($A26,DSSV!$A$7:$S$65536,IN_DTK!K$5,0))=FALSE,IF(K$8&lt;&gt;0,VLOOKUP($A26,DSSV!$A$7:$S$65536,IN_DTK!K$5,0),""),"")</f>
        <v/>
      </c>
      <c r="L26" s="127" t="str">
        <f>IF(ISNA(VLOOKUP($A26,DSSV!$A$7:$S$65536,IN_DTK!L$5,0))=FALSE,IF(L$8&lt;&gt;0,VLOOKUP($A26,DSSV!$A$7:$S$65536,IN_DTK!L$5,0),""),"")</f>
        <v/>
      </c>
      <c r="M26" s="127" t="str">
        <f>IF(ISNA(VLOOKUP($A26,DSSV!$A$7:$S$65536,IN_DTK!M$5,0))=FALSE,IF(M$8&lt;&gt;0,VLOOKUP($A26,DSSV!$A$7:$S$65536,IN_DTK!M$5,0),""),"")</f>
        <v/>
      </c>
      <c r="N26" s="127" t="str">
        <f>IF(ISNA(VLOOKUP($A26,DSSV!$A$7:$S$65536,IN_DTK!N$5,0))=FALSE,IF(N$8&lt;&gt;0,VLOOKUP($A26,DSSV!$A$7:$S$65536,IN_DTK!N$5,0),""),"")</f>
        <v/>
      </c>
      <c r="O26" s="127" t="str">
        <f>IF(ISNA(VLOOKUP($A26,DSSV!$A$7:$S$65536,IN_DTK!O$5,0))=FALSE,IF(O$8&lt;&gt;0,VLOOKUP($A26,DSSV!$A$7:$S$65536,IN_DTK!O$5,0),""),"")</f>
        <v/>
      </c>
      <c r="P26" s="127" t="str">
        <f>IF(ISNA(VLOOKUP($A26,DSSV!$A$7:$S$65536,IN_DTK!P$5,0))=FALSE,IF(P$8&lt;&gt;0,VLOOKUP($A26,DSSV!$A$7:$S$65536,IN_DTK!P$5,0),""),"")</f>
        <v/>
      </c>
      <c r="Q26" s="130">
        <f>IF(ISNA(VLOOKUP($A26,DSSV!$A$7:$S$65536,IN_DTK!Q$5,0))=FALSE,VLOOKUP($A26,DSSV!$A$7:$S$65536,IN_DTK!Q$5,0),"")</f>
        <v>0</v>
      </c>
      <c r="R26" s="131" t="str">
        <f>IF(ISNA(VLOOKUP($A26,DSSV!$A$7:$S$65536,IN_DTK!R$5,0))=FALSE,VLOOKUP($A26,DSSV!$A$7:$S$65536,IN_DTK!R$5,0),"")</f>
        <v>Không</v>
      </c>
      <c r="S26" s="132">
        <f>IF(ISNA(VLOOKUP($A26,DSSV!$A$7:$S$65536,IN_DTK!S$5,0))=FALSE,VLOOKUP($A26,DSSV!$A$7:$S$65536,IN_DTK!S$5,0),"")</f>
        <v>0</v>
      </c>
      <c r="T26" s="125"/>
      <c r="U26" s="125"/>
      <c r="V26" s="125"/>
      <c r="W26" s="125"/>
      <c r="X26" s="125"/>
      <c r="Y26" s="125"/>
      <c r="Z26" s="125"/>
      <c r="AA26" s="125"/>
      <c r="AB26" s="125"/>
      <c r="AC26" s="125"/>
      <c r="AD26" s="125"/>
      <c r="AE26" s="125"/>
      <c r="AF26" s="125"/>
      <c r="AG26" s="125"/>
      <c r="AH26" s="125"/>
      <c r="AI26" s="125"/>
      <c r="AJ26" s="125"/>
      <c r="AK26" s="125"/>
      <c r="AL26" s="125"/>
      <c r="AM26" s="125"/>
      <c r="AN26" s="125"/>
      <c r="AO26" s="125"/>
      <c r="AP26" s="125"/>
      <c r="AQ26" s="125"/>
      <c r="AR26" s="125"/>
      <c r="AS26" s="125"/>
      <c r="AT26" s="125"/>
      <c r="AU26" s="125"/>
      <c r="AV26" s="125"/>
      <c r="AW26" s="125"/>
      <c r="AX26" s="125"/>
      <c r="AY26" s="125"/>
      <c r="AZ26" s="125"/>
      <c r="BA26" s="125"/>
      <c r="BB26" s="125"/>
      <c r="BC26" s="125"/>
    </row>
    <row r="27" spans="1:55" s="126" customFormat="1" ht="20.100000000000001" customHeight="1">
      <c r="A27" s="124">
        <v>19</v>
      </c>
      <c r="B27" s="127">
        <v>19</v>
      </c>
      <c r="C27" s="127">
        <f>IF(ISNA(VLOOKUP($A27,DSSV!$A$7:$S$65536,IN_DTK!C$5,0))=FALSE,VLOOKUP($A27,DSSV!$A$7:$S$65536,IN_DTK!C$5,0),"")</f>
        <v>26203529487</v>
      </c>
      <c r="D27" s="128" t="str">
        <f>IF(ISNA(VLOOKUP($A27,DSSV!$A$7:$S$65536,IN_DTK!D$5,0))=FALSE,VLOOKUP($A27,DSSV!$A$7:$S$65536,IN_DTK!D$5,0),"")</f>
        <v>Nguyễn Thảo</v>
      </c>
      <c r="E27" s="129" t="str">
        <f>IF(ISNA(VLOOKUP($A27,DSSV!$A$7:$S$65536,IN_DTK!E$5,0))=FALSE,VLOOKUP($A27,DSSV!$A$7:$S$65536,IN_DTK!E$5,0),"")</f>
        <v>Vy</v>
      </c>
      <c r="F27" s="127" t="str">
        <f>IF(ISNA(VLOOKUP($A27,DSSV!$A$7:$S$65536,IN_DTK!F$5,0))=FALSE,VLOOKUP($A27,DSSV!$A$7:$S$65536,IN_DTK!F$5,0),"")</f>
        <v>APY 251 A</v>
      </c>
      <c r="G27" s="127" t="str">
        <f>IF(ISNA(VLOOKUP($A27,DSSV!$A$7:$S$65536,IN_DTK!G$5,0))=FALSE,VLOOKUP($A27,DSSV!$A$7:$S$65536,IN_DTK!G$5,0),"")</f>
        <v>K27VJ-VQH</v>
      </c>
      <c r="H27" s="127" t="str">
        <f>IF(ISNA(VLOOKUP($A27,DSSV!$A$7:$S$65536,IN_DTK!H$5,0))=FALSE,IF(H$8&lt;&gt;0,VLOOKUP($A27,DSSV!$A$7:$S$65536,IN_DTK!H$5,0),""),"")</f>
        <v/>
      </c>
      <c r="I27" s="127" t="str">
        <f>IF(ISNA(VLOOKUP($A27,DSSV!$A$7:$S$65536,IN_DTK!I$5,0))=FALSE,IF(I$8&lt;&gt;0,VLOOKUP($A27,DSSV!$A$7:$S$65536,IN_DTK!I$5,0),""),"")</f>
        <v/>
      </c>
      <c r="J27" s="127" t="str">
        <f>IF(ISNA(VLOOKUP($A27,DSSV!$A$7:$S$65536,IN_DTK!J$5,0))=FALSE,IF(J$8&lt;&gt;0,VLOOKUP($A27,DSSV!$A$7:$S$65536,IN_DTK!J$5,0),""),"")</f>
        <v/>
      </c>
      <c r="K27" s="127" t="str">
        <f>IF(ISNA(VLOOKUP($A27,DSSV!$A$7:$S$65536,IN_DTK!K$5,0))=FALSE,IF(K$8&lt;&gt;0,VLOOKUP($A27,DSSV!$A$7:$S$65536,IN_DTK!K$5,0),""),"")</f>
        <v/>
      </c>
      <c r="L27" s="127" t="str">
        <f>IF(ISNA(VLOOKUP($A27,DSSV!$A$7:$S$65536,IN_DTK!L$5,0))=FALSE,IF(L$8&lt;&gt;0,VLOOKUP($A27,DSSV!$A$7:$S$65536,IN_DTK!L$5,0),""),"")</f>
        <v/>
      </c>
      <c r="M27" s="127" t="str">
        <f>IF(ISNA(VLOOKUP($A27,DSSV!$A$7:$S$65536,IN_DTK!M$5,0))=FALSE,IF(M$8&lt;&gt;0,VLOOKUP($A27,DSSV!$A$7:$S$65536,IN_DTK!M$5,0),""),"")</f>
        <v/>
      </c>
      <c r="N27" s="127" t="str">
        <f>IF(ISNA(VLOOKUP($A27,DSSV!$A$7:$S$65536,IN_DTK!N$5,0))=FALSE,IF(N$8&lt;&gt;0,VLOOKUP($A27,DSSV!$A$7:$S$65536,IN_DTK!N$5,0),""),"")</f>
        <v/>
      </c>
      <c r="O27" s="127" t="str">
        <f>IF(ISNA(VLOOKUP($A27,DSSV!$A$7:$S$65536,IN_DTK!O$5,0))=FALSE,IF(O$8&lt;&gt;0,VLOOKUP($A27,DSSV!$A$7:$S$65536,IN_DTK!O$5,0),""),"")</f>
        <v/>
      </c>
      <c r="P27" s="127" t="str">
        <f>IF(ISNA(VLOOKUP($A27,DSSV!$A$7:$S$65536,IN_DTK!P$5,0))=FALSE,IF(P$8&lt;&gt;0,VLOOKUP($A27,DSSV!$A$7:$S$65536,IN_DTK!P$5,0),""),"")</f>
        <v/>
      </c>
      <c r="Q27" s="130">
        <f>IF(ISNA(VLOOKUP($A27,DSSV!$A$7:$S$65536,IN_DTK!Q$5,0))=FALSE,VLOOKUP($A27,DSSV!$A$7:$S$65536,IN_DTK!Q$5,0),"")</f>
        <v>0</v>
      </c>
      <c r="R27" s="131" t="str">
        <f>IF(ISNA(VLOOKUP($A27,DSSV!$A$7:$S$65536,IN_DTK!R$5,0))=FALSE,VLOOKUP($A27,DSSV!$A$7:$S$65536,IN_DTK!R$5,0),"")</f>
        <v>Không</v>
      </c>
      <c r="S27" s="132">
        <f>IF(ISNA(VLOOKUP($A27,DSSV!$A$7:$S$65536,IN_DTK!S$5,0))=FALSE,VLOOKUP($A27,DSSV!$A$7:$S$65536,IN_DTK!S$5,0),"")</f>
        <v>0</v>
      </c>
      <c r="T27" s="125"/>
      <c r="U27" s="125"/>
      <c r="V27" s="125"/>
      <c r="W27" s="125"/>
      <c r="X27" s="125"/>
      <c r="Y27" s="125"/>
      <c r="Z27" s="125"/>
      <c r="AA27" s="125"/>
      <c r="AB27" s="125"/>
      <c r="AC27" s="125"/>
      <c r="AD27" s="125"/>
      <c r="AE27" s="125"/>
      <c r="AF27" s="125"/>
      <c r="AG27" s="125"/>
      <c r="AH27" s="125"/>
      <c r="AI27" s="125"/>
      <c r="AJ27" s="125"/>
      <c r="AK27" s="125"/>
      <c r="AL27" s="125"/>
      <c r="AM27" s="125"/>
      <c r="AN27" s="125"/>
      <c r="AO27" s="125"/>
      <c r="AP27" s="125"/>
      <c r="AQ27" s="125"/>
      <c r="AR27" s="125"/>
      <c r="AS27" s="125"/>
      <c r="AT27" s="125"/>
      <c r="AU27" s="125"/>
      <c r="AV27" s="125"/>
      <c r="AW27" s="125"/>
      <c r="AX27" s="125"/>
      <c r="AY27" s="125"/>
      <c r="AZ27" s="125"/>
      <c r="BA27" s="125"/>
      <c r="BB27" s="125"/>
      <c r="BC27" s="125"/>
    </row>
    <row r="28" spans="1:55" s="126" customFormat="1" ht="20.100000000000001" customHeight="1">
      <c r="A28" s="124">
        <v>20</v>
      </c>
      <c r="B28" s="127">
        <v>20</v>
      </c>
      <c r="C28" s="127">
        <f>IF(ISNA(VLOOKUP($A28,DSSV!$A$7:$S$65536,IN_DTK!C$5,0))=FALSE,VLOOKUP($A28,DSSV!$A$7:$S$65536,IN_DTK!C$5,0),"")</f>
        <v>0</v>
      </c>
      <c r="D28" s="128">
        <f>IF(ISNA(VLOOKUP($A28,DSSV!$A$7:$S$65536,IN_DTK!D$5,0))=FALSE,VLOOKUP($A28,DSSV!$A$7:$S$65536,IN_DTK!D$5,0),"")</f>
        <v>0</v>
      </c>
      <c r="E28" s="129">
        <f>IF(ISNA(VLOOKUP($A28,DSSV!$A$7:$S$65536,IN_DTK!E$5,0))=FALSE,VLOOKUP($A28,DSSV!$A$7:$S$65536,IN_DTK!E$5,0),"")</f>
        <v>0</v>
      </c>
      <c r="F28" s="127">
        <f>IF(ISNA(VLOOKUP($A28,DSSV!$A$7:$S$65536,IN_DTK!F$5,0))=FALSE,VLOOKUP($A28,DSSV!$A$7:$S$65536,IN_DTK!F$5,0),"")</f>
        <v>0</v>
      </c>
      <c r="G28" s="127">
        <f>IF(ISNA(VLOOKUP($A28,DSSV!$A$7:$S$65536,IN_DTK!G$5,0))=FALSE,VLOOKUP($A28,DSSV!$A$7:$S$65536,IN_DTK!G$5,0),"")</f>
        <v>0</v>
      </c>
      <c r="H28" s="127" t="str">
        <f>IF(ISNA(VLOOKUP($A28,DSSV!$A$7:$S$65536,IN_DTK!H$5,0))=FALSE,IF(H$8&lt;&gt;0,VLOOKUP($A28,DSSV!$A$7:$S$65536,IN_DTK!H$5,0),""),"")</f>
        <v/>
      </c>
      <c r="I28" s="127" t="str">
        <f>IF(ISNA(VLOOKUP($A28,DSSV!$A$7:$S$65536,IN_DTK!I$5,0))=FALSE,IF(I$8&lt;&gt;0,VLOOKUP($A28,DSSV!$A$7:$S$65536,IN_DTK!I$5,0),""),"")</f>
        <v/>
      </c>
      <c r="J28" s="127" t="str">
        <f>IF(ISNA(VLOOKUP($A28,DSSV!$A$7:$S$65536,IN_DTK!J$5,0))=FALSE,IF(J$8&lt;&gt;0,VLOOKUP($A28,DSSV!$A$7:$S$65536,IN_DTK!J$5,0),""),"")</f>
        <v/>
      </c>
      <c r="K28" s="127" t="str">
        <f>IF(ISNA(VLOOKUP($A28,DSSV!$A$7:$S$65536,IN_DTK!K$5,0))=FALSE,IF(K$8&lt;&gt;0,VLOOKUP($A28,DSSV!$A$7:$S$65536,IN_DTK!K$5,0),""),"")</f>
        <v/>
      </c>
      <c r="L28" s="127" t="str">
        <f>IF(ISNA(VLOOKUP($A28,DSSV!$A$7:$S$65536,IN_DTK!L$5,0))=FALSE,IF(L$8&lt;&gt;0,VLOOKUP($A28,DSSV!$A$7:$S$65536,IN_DTK!L$5,0),""),"")</f>
        <v/>
      </c>
      <c r="M28" s="127" t="str">
        <f>IF(ISNA(VLOOKUP($A28,DSSV!$A$7:$S$65536,IN_DTK!M$5,0))=FALSE,IF(M$8&lt;&gt;0,VLOOKUP($A28,DSSV!$A$7:$S$65536,IN_DTK!M$5,0),""),"")</f>
        <v/>
      </c>
      <c r="N28" s="127" t="str">
        <f>IF(ISNA(VLOOKUP($A28,DSSV!$A$7:$S$65536,IN_DTK!N$5,0))=FALSE,IF(N$8&lt;&gt;0,VLOOKUP($A28,DSSV!$A$7:$S$65536,IN_DTK!N$5,0),""),"")</f>
        <v/>
      </c>
      <c r="O28" s="127" t="str">
        <f>IF(ISNA(VLOOKUP($A28,DSSV!$A$7:$S$65536,IN_DTK!O$5,0))=FALSE,IF(O$8&lt;&gt;0,VLOOKUP($A28,DSSV!$A$7:$S$65536,IN_DTK!O$5,0),""),"")</f>
        <v/>
      </c>
      <c r="P28" s="127" t="str">
        <f>IF(ISNA(VLOOKUP($A28,DSSV!$A$7:$S$65536,IN_DTK!P$5,0))=FALSE,IF(P$8&lt;&gt;0,VLOOKUP($A28,DSSV!$A$7:$S$65536,IN_DTK!P$5,0),""),"")</f>
        <v/>
      </c>
      <c r="Q28" s="130">
        <f>IF(ISNA(VLOOKUP($A28,DSSV!$A$7:$S$65536,IN_DTK!Q$5,0))=FALSE,VLOOKUP($A28,DSSV!$A$7:$S$65536,IN_DTK!Q$5,0),"")</f>
        <v>0</v>
      </c>
      <c r="R28" s="131" t="str">
        <f>IF(ISNA(VLOOKUP($A28,DSSV!$A$7:$S$65536,IN_DTK!R$5,0))=FALSE,VLOOKUP($A28,DSSV!$A$7:$S$65536,IN_DTK!R$5,0),"")</f>
        <v>Không</v>
      </c>
      <c r="S28" s="132">
        <f>IF(ISNA(VLOOKUP($A28,DSSV!$A$7:$S$65536,IN_DTK!S$5,0))=FALSE,VLOOKUP($A28,DSSV!$A$7:$S$65536,IN_DTK!S$5,0),"")</f>
        <v>0</v>
      </c>
      <c r="T28" s="125"/>
      <c r="U28" s="125"/>
      <c r="V28" s="125"/>
      <c r="W28" s="125"/>
      <c r="X28" s="125"/>
      <c r="Y28" s="125"/>
      <c r="Z28" s="125"/>
      <c r="AA28" s="125"/>
      <c r="AB28" s="125"/>
      <c r="AC28" s="125"/>
      <c r="AD28" s="125"/>
      <c r="AE28" s="125"/>
      <c r="AF28" s="125"/>
      <c r="AG28" s="125"/>
      <c r="AH28" s="125"/>
      <c r="AI28" s="125"/>
      <c r="AJ28" s="125"/>
      <c r="AK28" s="125"/>
      <c r="AL28" s="125"/>
      <c r="AM28" s="125"/>
      <c r="AN28" s="125"/>
      <c r="AO28" s="125"/>
      <c r="AP28" s="125"/>
      <c r="AQ28" s="125"/>
      <c r="AR28" s="125"/>
      <c r="AS28" s="125"/>
      <c r="AT28" s="125"/>
      <c r="AU28" s="125"/>
      <c r="AV28" s="125"/>
      <c r="AW28" s="125"/>
      <c r="AX28" s="125"/>
      <c r="AY28" s="125"/>
      <c r="AZ28" s="125"/>
      <c r="BA28" s="125"/>
      <c r="BB28" s="125"/>
      <c r="BC28" s="125"/>
    </row>
    <row r="29" spans="1:55" s="126" customFormat="1" ht="20.100000000000001" customHeight="1">
      <c r="A29" s="124">
        <v>21</v>
      </c>
      <c r="B29" s="127">
        <v>21</v>
      </c>
      <c r="C29" s="127">
        <f>IF(ISNA(VLOOKUP($A29,DSSV!$A$7:$S$65536,IN_DTK!C$5,0))=FALSE,VLOOKUP($A29,DSSV!$A$7:$S$65536,IN_DTK!C$5,0),"")</f>
        <v>0</v>
      </c>
      <c r="D29" s="128">
        <f>IF(ISNA(VLOOKUP($A29,DSSV!$A$7:$S$65536,IN_DTK!D$5,0))=FALSE,VLOOKUP($A29,DSSV!$A$7:$S$65536,IN_DTK!D$5,0),"")</f>
        <v>0</v>
      </c>
      <c r="E29" s="129">
        <f>IF(ISNA(VLOOKUP($A29,DSSV!$A$7:$S$65536,IN_DTK!E$5,0))=FALSE,VLOOKUP($A29,DSSV!$A$7:$S$65536,IN_DTK!E$5,0),"")</f>
        <v>0</v>
      </c>
      <c r="F29" s="127">
        <f>IF(ISNA(VLOOKUP($A29,DSSV!$A$7:$S$65536,IN_DTK!F$5,0))=FALSE,VLOOKUP($A29,DSSV!$A$7:$S$65536,IN_DTK!F$5,0),"")</f>
        <v>0</v>
      </c>
      <c r="G29" s="127">
        <f>IF(ISNA(VLOOKUP($A29,DSSV!$A$7:$S$65536,IN_DTK!G$5,0))=FALSE,VLOOKUP($A29,DSSV!$A$7:$S$65536,IN_DTK!G$5,0),"")</f>
        <v>0</v>
      </c>
      <c r="H29" s="127" t="str">
        <f>IF(ISNA(VLOOKUP($A29,DSSV!$A$7:$S$65536,IN_DTK!H$5,0))=FALSE,IF(H$8&lt;&gt;0,VLOOKUP($A29,DSSV!$A$7:$S$65536,IN_DTK!H$5,0),""),"")</f>
        <v/>
      </c>
      <c r="I29" s="127" t="str">
        <f>IF(ISNA(VLOOKUP($A29,DSSV!$A$7:$S$65536,IN_DTK!I$5,0))=FALSE,IF(I$8&lt;&gt;0,VLOOKUP($A29,DSSV!$A$7:$S$65536,IN_DTK!I$5,0),""),"")</f>
        <v/>
      </c>
      <c r="J29" s="127" t="str">
        <f>IF(ISNA(VLOOKUP($A29,DSSV!$A$7:$S$65536,IN_DTK!J$5,0))=FALSE,IF(J$8&lt;&gt;0,VLOOKUP($A29,DSSV!$A$7:$S$65536,IN_DTK!J$5,0),""),"")</f>
        <v/>
      </c>
      <c r="K29" s="127" t="str">
        <f>IF(ISNA(VLOOKUP($A29,DSSV!$A$7:$S$65536,IN_DTK!K$5,0))=FALSE,IF(K$8&lt;&gt;0,VLOOKUP($A29,DSSV!$A$7:$S$65536,IN_DTK!K$5,0),""),"")</f>
        <v/>
      </c>
      <c r="L29" s="127" t="str">
        <f>IF(ISNA(VLOOKUP($A29,DSSV!$A$7:$S$65536,IN_DTK!L$5,0))=FALSE,IF(L$8&lt;&gt;0,VLOOKUP($A29,DSSV!$A$7:$S$65536,IN_DTK!L$5,0),""),"")</f>
        <v/>
      </c>
      <c r="M29" s="127" t="str">
        <f>IF(ISNA(VLOOKUP($A29,DSSV!$A$7:$S$65536,IN_DTK!M$5,0))=FALSE,IF(M$8&lt;&gt;0,VLOOKUP($A29,DSSV!$A$7:$S$65536,IN_DTK!M$5,0),""),"")</f>
        <v/>
      </c>
      <c r="N29" s="127" t="str">
        <f>IF(ISNA(VLOOKUP($A29,DSSV!$A$7:$S$65536,IN_DTK!N$5,0))=FALSE,IF(N$8&lt;&gt;0,VLOOKUP($A29,DSSV!$A$7:$S$65536,IN_DTK!N$5,0),""),"")</f>
        <v/>
      </c>
      <c r="O29" s="127" t="str">
        <f>IF(ISNA(VLOOKUP($A29,DSSV!$A$7:$S$65536,IN_DTK!O$5,0))=FALSE,IF(O$8&lt;&gt;0,VLOOKUP($A29,DSSV!$A$7:$S$65536,IN_DTK!O$5,0),""),"")</f>
        <v/>
      </c>
      <c r="P29" s="127" t="str">
        <f>IF(ISNA(VLOOKUP($A29,DSSV!$A$7:$S$65536,IN_DTK!P$5,0))=FALSE,IF(P$8&lt;&gt;0,VLOOKUP($A29,DSSV!$A$7:$S$65536,IN_DTK!P$5,0),""),"")</f>
        <v/>
      </c>
      <c r="Q29" s="130">
        <f>IF(ISNA(VLOOKUP($A29,DSSV!$A$7:$S$65536,IN_DTK!Q$5,0))=FALSE,VLOOKUP($A29,DSSV!$A$7:$S$65536,IN_DTK!Q$5,0),"")</f>
        <v>0</v>
      </c>
      <c r="R29" s="131" t="str">
        <f>IF(ISNA(VLOOKUP($A29,DSSV!$A$7:$S$65536,IN_DTK!R$5,0))=FALSE,VLOOKUP($A29,DSSV!$A$7:$S$65536,IN_DTK!R$5,0),"")</f>
        <v>Không</v>
      </c>
      <c r="S29" s="132">
        <f>IF(ISNA(VLOOKUP($A29,DSSV!$A$7:$S$65536,IN_DTK!S$5,0))=FALSE,VLOOKUP($A29,DSSV!$A$7:$S$65536,IN_DTK!S$5,0),"")</f>
        <v>0</v>
      </c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125"/>
      <c r="AE29" s="125"/>
      <c r="AF29" s="125"/>
      <c r="AG29" s="125"/>
      <c r="AH29" s="125"/>
      <c r="AI29" s="125"/>
      <c r="AJ29" s="125"/>
      <c r="AK29" s="125"/>
      <c r="AL29" s="125"/>
      <c r="AM29" s="125"/>
      <c r="AN29" s="125"/>
      <c r="AO29" s="125"/>
      <c r="AP29" s="125"/>
      <c r="AQ29" s="125"/>
      <c r="AR29" s="125"/>
      <c r="AS29" s="125"/>
      <c r="AT29" s="125"/>
      <c r="AU29" s="125"/>
      <c r="AV29" s="125"/>
      <c r="AW29" s="125"/>
      <c r="AX29" s="125"/>
      <c r="AY29" s="125"/>
      <c r="AZ29" s="125"/>
      <c r="BA29" s="125"/>
      <c r="BB29" s="125"/>
      <c r="BC29" s="125"/>
    </row>
    <row r="30" spans="1:55" s="126" customFormat="1" ht="20.100000000000001" customHeight="1">
      <c r="A30" s="124">
        <v>22</v>
      </c>
      <c r="B30" s="127">
        <v>22</v>
      </c>
      <c r="C30" s="127">
        <f>IF(ISNA(VLOOKUP($A30,DSSV!$A$7:$S$65536,IN_DTK!C$5,0))=FALSE,VLOOKUP($A30,DSSV!$A$7:$S$65536,IN_DTK!C$5,0),"")</f>
        <v>0</v>
      </c>
      <c r="D30" s="128">
        <f>IF(ISNA(VLOOKUP($A30,DSSV!$A$7:$S$65536,IN_DTK!D$5,0))=FALSE,VLOOKUP($A30,DSSV!$A$7:$S$65536,IN_DTK!D$5,0),"")</f>
        <v>0</v>
      </c>
      <c r="E30" s="129">
        <f>IF(ISNA(VLOOKUP($A30,DSSV!$A$7:$S$65536,IN_DTK!E$5,0))=FALSE,VLOOKUP($A30,DSSV!$A$7:$S$65536,IN_DTK!E$5,0),"")</f>
        <v>0</v>
      </c>
      <c r="F30" s="127">
        <f>IF(ISNA(VLOOKUP($A30,DSSV!$A$7:$S$65536,IN_DTK!F$5,0))=FALSE,VLOOKUP($A30,DSSV!$A$7:$S$65536,IN_DTK!F$5,0),"")</f>
        <v>0</v>
      </c>
      <c r="G30" s="127">
        <f>IF(ISNA(VLOOKUP($A30,DSSV!$A$7:$S$65536,IN_DTK!G$5,0))=FALSE,VLOOKUP($A30,DSSV!$A$7:$S$65536,IN_DTK!G$5,0),"")</f>
        <v>0</v>
      </c>
      <c r="H30" s="127" t="str">
        <f>IF(ISNA(VLOOKUP($A30,DSSV!$A$7:$S$65536,IN_DTK!H$5,0))=FALSE,IF(H$8&lt;&gt;0,VLOOKUP($A30,DSSV!$A$7:$S$65536,IN_DTK!H$5,0),""),"")</f>
        <v/>
      </c>
      <c r="I30" s="127" t="str">
        <f>IF(ISNA(VLOOKUP($A30,DSSV!$A$7:$S$65536,IN_DTK!I$5,0))=FALSE,IF(I$8&lt;&gt;0,VLOOKUP($A30,DSSV!$A$7:$S$65536,IN_DTK!I$5,0),""),"")</f>
        <v/>
      </c>
      <c r="J30" s="127" t="str">
        <f>IF(ISNA(VLOOKUP($A30,DSSV!$A$7:$S$65536,IN_DTK!J$5,0))=FALSE,IF(J$8&lt;&gt;0,VLOOKUP($A30,DSSV!$A$7:$S$65536,IN_DTK!J$5,0),""),"")</f>
        <v/>
      </c>
      <c r="K30" s="127" t="str">
        <f>IF(ISNA(VLOOKUP($A30,DSSV!$A$7:$S$65536,IN_DTK!K$5,0))=FALSE,IF(K$8&lt;&gt;0,VLOOKUP($A30,DSSV!$A$7:$S$65536,IN_DTK!K$5,0),""),"")</f>
        <v/>
      </c>
      <c r="L30" s="127" t="str">
        <f>IF(ISNA(VLOOKUP($A30,DSSV!$A$7:$S$65536,IN_DTK!L$5,0))=FALSE,IF(L$8&lt;&gt;0,VLOOKUP($A30,DSSV!$A$7:$S$65536,IN_DTK!L$5,0),""),"")</f>
        <v/>
      </c>
      <c r="M30" s="127" t="str">
        <f>IF(ISNA(VLOOKUP($A30,DSSV!$A$7:$S$65536,IN_DTK!M$5,0))=FALSE,IF(M$8&lt;&gt;0,VLOOKUP($A30,DSSV!$A$7:$S$65536,IN_DTK!M$5,0),""),"")</f>
        <v/>
      </c>
      <c r="N30" s="127" t="str">
        <f>IF(ISNA(VLOOKUP($A30,DSSV!$A$7:$S$65536,IN_DTK!N$5,0))=FALSE,IF(N$8&lt;&gt;0,VLOOKUP($A30,DSSV!$A$7:$S$65536,IN_DTK!N$5,0),""),"")</f>
        <v/>
      </c>
      <c r="O30" s="127" t="str">
        <f>IF(ISNA(VLOOKUP($A30,DSSV!$A$7:$S$65536,IN_DTK!O$5,0))=FALSE,IF(O$8&lt;&gt;0,VLOOKUP($A30,DSSV!$A$7:$S$65536,IN_DTK!O$5,0),""),"")</f>
        <v/>
      </c>
      <c r="P30" s="127" t="str">
        <f>IF(ISNA(VLOOKUP($A30,DSSV!$A$7:$S$65536,IN_DTK!P$5,0))=FALSE,IF(P$8&lt;&gt;0,VLOOKUP($A30,DSSV!$A$7:$S$65536,IN_DTK!P$5,0),""),"")</f>
        <v/>
      </c>
      <c r="Q30" s="130">
        <f>IF(ISNA(VLOOKUP($A30,DSSV!$A$7:$S$65536,IN_DTK!Q$5,0))=FALSE,VLOOKUP($A30,DSSV!$A$7:$S$65536,IN_DTK!Q$5,0),"")</f>
        <v>0</v>
      </c>
      <c r="R30" s="131" t="str">
        <f>IF(ISNA(VLOOKUP($A30,DSSV!$A$7:$S$65536,IN_DTK!R$5,0))=FALSE,VLOOKUP($A30,DSSV!$A$7:$S$65536,IN_DTK!R$5,0),"")</f>
        <v>Không</v>
      </c>
      <c r="S30" s="132">
        <f>IF(ISNA(VLOOKUP($A30,DSSV!$A$7:$S$65536,IN_DTK!S$5,0))=FALSE,VLOOKUP($A30,DSSV!$A$7:$S$65536,IN_DTK!S$5,0),"")</f>
        <v>0</v>
      </c>
      <c r="T30" s="125"/>
      <c r="U30" s="125"/>
      <c r="V30" s="125"/>
      <c r="W30" s="125"/>
      <c r="X30" s="125"/>
      <c r="Y30" s="125"/>
      <c r="Z30" s="125"/>
      <c r="AA30" s="125"/>
      <c r="AB30" s="125"/>
      <c r="AC30" s="125"/>
      <c r="AD30" s="125"/>
      <c r="AE30" s="125"/>
      <c r="AF30" s="125"/>
      <c r="AG30" s="125"/>
      <c r="AH30" s="125"/>
      <c r="AI30" s="125"/>
      <c r="AJ30" s="125"/>
      <c r="AK30" s="125"/>
      <c r="AL30" s="125"/>
      <c r="AM30" s="125"/>
      <c r="AN30" s="125"/>
      <c r="AO30" s="125"/>
      <c r="AP30" s="125"/>
      <c r="AQ30" s="125"/>
      <c r="AR30" s="125"/>
      <c r="AS30" s="125"/>
      <c r="AT30" s="125"/>
      <c r="AU30" s="125"/>
      <c r="AV30" s="125"/>
      <c r="AW30" s="125"/>
      <c r="AX30" s="125"/>
      <c r="AY30" s="125"/>
      <c r="AZ30" s="125"/>
      <c r="BA30" s="125"/>
      <c r="BB30" s="125"/>
      <c r="BC30" s="125"/>
    </row>
    <row r="31" spans="1:55" s="126" customFormat="1" ht="20.100000000000001" customHeight="1">
      <c r="A31" s="124">
        <v>23</v>
      </c>
      <c r="B31" s="127">
        <v>23</v>
      </c>
      <c r="C31" s="127">
        <f>IF(ISNA(VLOOKUP($A31,DSSV!$A$7:$S$65536,IN_DTK!C$5,0))=FALSE,VLOOKUP($A31,DSSV!$A$7:$S$65536,IN_DTK!C$5,0),"")</f>
        <v>0</v>
      </c>
      <c r="D31" s="128">
        <f>IF(ISNA(VLOOKUP($A31,DSSV!$A$7:$S$65536,IN_DTK!D$5,0))=FALSE,VLOOKUP($A31,DSSV!$A$7:$S$65536,IN_DTK!D$5,0),"")</f>
        <v>0</v>
      </c>
      <c r="E31" s="129">
        <f>IF(ISNA(VLOOKUP($A31,DSSV!$A$7:$S$65536,IN_DTK!E$5,0))=FALSE,VLOOKUP($A31,DSSV!$A$7:$S$65536,IN_DTK!E$5,0),"")</f>
        <v>0</v>
      </c>
      <c r="F31" s="127">
        <f>IF(ISNA(VLOOKUP($A31,DSSV!$A$7:$S$65536,IN_DTK!F$5,0))=FALSE,VLOOKUP($A31,DSSV!$A$7:$S$65536,IN_DTK!F$5,0),"")</f>
        <v>0</v>
      </c>
      <c r="G31" s="127">
        <f>IF(ISNA(VLOOKUP($A31,DSSV!$A$7:$S$65536,IN_DTK!G$5,0))=FALSE,VLOOKUP($A31,DSSV!$A$7:$S$65536,IN_DTK!G$5,0),"")</f>
        <v>0</v>
      </c>
      <c r="H31" s="127" t="str">
        <f>IF(ISNA(VLOOKUP($A31,DSSV!$A$7:$S$65536,IN_DTK!H$5,0))=FALSE,IF(H$8&lt;&gt;0,VLOOKUP($A31,DSSV!$A$7:$S$65536,IN_DTK!H$5,0),""),"")</f>
        <v/>
      </c>
      <c r="I31" s="127" t="str">
        <f>IF(ISNA(VLOOKUP($A31,DSSV!$A$7:$S$65536,IN_DTK!I$5,0))=FALSE,IF(I$8&lt;&gt;0,VLOOKUP($A31,DSSV!$A$7:$S$65536,IN_DTK!I$5,0),""),"")</f>
        <v/>
      </c>
      <c r="J31" s="127" t="str">
        <f>IF(ISNA(VLOOKUP($A31,DSSV!$A$7:$S$65536,IN_DTK!J$5,0))=FALSE,IF(J$8&lt;&gt;0,VLOOKUP($A31,DSSV!$A$7:$S$65536,IN_DTK!J$5,0),""),"")</f>
        <v/>
      </c>
      <c r="K31" s="127" t="str">
        <f>IF(ISNA(VLOOKUP($A31,DSSV!$A$7:$S$65536,IN_DTK!K$5,0))=FALSE,IF(K$8&lt;&gt;0,VLOOKUP($A31,DSSV!$A$7:$S$65536,IN_DTK!K$5,0),""),"")</f>
        <v/>
      </c>
      <c r="L31" s="127" t="str">
        <f>IF(ISNA(VLOOKUP($A31,DSSV!$A$7:$S$65536,IN_DTK!L$5,0))=FALSE,IF(L$8&lt;&gt;0,VLOOKUP($A31,DSSV!$A$7:$S$65536,IN_DTK!L$5,0),""),"")</f>
        <v/>
      </c>
      <c r="M31" s="127" t="str">
        <f>IF(ISNA(VLOOKUP($A31,DSSV!$A$7:$S$65536,IN_DTK!M$5,0))=FALSE,IF(M$8&lt;&gt;0,VLOOKUP($A31,DSSV!$A$7:$S$65536,IN_DTK!M$5,0),""),"")</f>
        <v/>
      </c>
      <c r="N31" s="127" t="str">
        <f>IF(ISNA(VLOOKUP($A31,DSSV!$A$7:$S$65536,IN_DTK!N$5,0))=FALSE,IF(N$8&lt;&gt;0,VLOOKUP($A31,DSSV!$A$7:$S$65536,IN_DTK!N$5,0),""),"")</f>
        <v/>
      </c>
      <c r="O31" s="127" t="str">
        <f>IF(ISNA(VLOOKUP($A31,DSSV!$A$7:$S$65536,IN_DTK!O$5,0))=FALSE,IF(O$8&lt;&gt;0,VLOOKUP($A31,DSSV!$A$7:$S$65536,IN_DTK!O$5,0),""),"")</f>
        <v/>
      </c>
      <c r="P31" s="127" t="str">
        <f>IF(ISNA(VLOOKUP($A31,DSSV!$A$7:$S$65536,IN_DTK!P$5,0))=FALSE,IF(P$8&lt;&gt;0,VLOOKUP($A31,DSSV!$A$7:$S$65536,IN_DTK!P$5,0),""),"")</f>
        <v/>
      </c>
      <c r="Q31" s="130">
        <f>IF(ISNA(VLOOKUP($A31,DSSV!$A$7:$S$65536,IN_DTK!Q$5,0))=FALSE,VLOOKUP($A31,DSSV!$A$7:$S$65536,IN_DTK!Q$5,0),"")</f>
        <v>0</v>
      </c>
      <c r="R31" s="131" t="str">
        <f>IF(ISNA(VLOOKUP($A31,DSSV!$A$7:$S$65536,IN_DTK!R$5,0))=FALSE,VLOOKUP($A31,DSSV!$A$7:$S$65536,IN_DTK!R$5,0),"")</f>
        <v>Không</v>
      </c>
      <c r="S31" s="132">
        <f>IF(ISNA(VLOOKUP($A31,DSSV!$A$7:$S$65536,IN_DTK!S$5,0))=FALSE,VLOOKUP($A31,DSSV!$A$7:$S$65536,IN_DTK!S$5,0),"")</f>
        <v>0</v>
      </c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  <c r="AF31" s="125"/>
      <c r="AG31" s="125"/>
      <c r="AH31" s="125"/>
      <c r="AI31" s="125"/>
      <c r="AJ31" s="125"/>
      <c r="AK31" s="125"/>
      <c r="AL31" s="125"/>
      <c r="AM31" s="125"/>
      <c r="AN31" s="125"/>
      <c r="AO31" s="125"/>
      <c r="AP31" s="125"/>
      <c r="AQ31" s="125"/>
      <c r="AR31" s="125"/>
      <c r="AS31" s="125"/>
      <c r="AT31" s="125"/>
      <c r="AU31" s="125"/>
      <c r="AV31" s="125"/>
      <c r="AW31" s="125"/>
      <c r="AX31" s="125"/>
      <c r="AY31" s="125"/>
      <c r="AZ31" s="125"/>
      <c r="BA31" s="125"/>
      <c r="BB31" s="125"/>
      <c r="BC31" s="125"/>
    </row>
    <row r="32" spans="1:55" s="126" customFormat="1" ht="20.100000000000001" customHeight="1">
      <c r="A32" s="124">
        <v>24</v>
      </c>
      <c r="B32" s="127">
        <v>24</v>
      </c>
      <c r="C32" s="127">
        <f>IF(ISNA(VLOOKUP($A32,DSSV!$A$7:$S$65536,IN_DTK!C$5,0))=FALSE,VLOOKUP($A32,DSSV!$A$7:$S$65536,IN_DTK!C$5,0),"")</f>
        <v>0</v>
      </c>
      <c r="D32" s="128">
        <f>IF(ISNA(VLOOKUP($A32,DSSV!$A$7:$S$65536,IN_DTK!D$5,0))=FALSE,VLOOKUP($A32,DSSV!$A$7:$S$65536,IN_DTK!D$5,0),"")</f>
        <v>0</v>
      </c>
      <c r="E32" s="129">
        <f>IF(ISNA(VLOOKUP($A32,DSSV!$A$7:$S$65536,IN_DTK!E$5,0))=FALSE,VLOOKUP($A32,DSSV!$A$7:$S$65536,IN_DTK!E$5,0),"")</f>
        <v>0</v>
      </c>
      <c r="F32" s="127">
        <f>IF(ISNA(VLOOKUP($A32,DSSV!$A$7:$S$65536,IN_DTK!F$5,0))=FALSE,VLOOKUP($A32,DSSV!$A$7:$S$65536,IN_DTK!F$5,0),"")</f>
        <v>0</v>
      </c>
      <c r="G32" s="127">
        <f>IF(ISNA(VLOOKUP($A32,DSSV!$A$7:$S$65536,IN_DTK!G$5,0))=FALSE,VLOOKUP($A32,DSSV!$A$7:$S$65536,IN_DTK!G$5,0),"")</f>
        <v>0</v>
      </c>
      <c r="H32" s="127" t="str">
        <f>IF(ISNA(VLOOKUP($A32,DSSV!$A$7:$S$65536,IN_DTK!H$5,0))=FALSE,IF(H$8&lt;&gt;0,VLOOKUP($A32,DSSV!$A$7:$S$65536,IN_DTK!H$5,0),""),"")</f>
        <v/>
      </c>
      <c r="I32" s="127" t="str">
        <f>IF(ISNA(VLOOKUP($A32,DSSV!$A$7:$S$65536,IN_DTK!I$5,0))=FALSE,IF(I$8&lt;&gt;0,VLOOKUP($A32,DSSV!$A$7:$S$65536,IN_DTK!I$5,0),""),"")</f>
        <v/>
      </c>
      <c r="J32" s="127" t="str">
        <f>IF(ISNA(VLOOKUP($A32,DSSV!$A$7:$S$65536,IN_DTK!J$5,0))=FALSE,IF(J$8&lt;&gt;0,VLOOKUP($A32,DSSV!$A$7:$S$65536,IN_DTK!J$5,0),""),"")</f>
        <v/>
      </c>
      <c r="K32" s="127" t="str">
        <f>IF(ISNA(VLOOKUP($A32,DSSV!$A$7:$S$65536,IN_DTK!K$5,0))=FALSE,IF(K$8&lt;&gt;0,VLOOKUP($A32,DSSV!$A$7:$S$65536,IN_DTK!K$5,0),""),"")</f>
        <v/>
      </c>
      <c r="L32" s="127" t="str">
        <f>IF(ISNA(VLOOKUP($A32,DSSV!$A$7:$S$65536,IN_DTK!L$5,0))=FALSE,IF(L$8&lt;&gt;0,VLOOKUP($A32,DSSV!$A$7:$S$65536,IN_DTK!L$5,0),""),"")</f>
        <v/>
      </c>
      <c r="M32" s="127" t="str">
        <f>IF(ISNA(VLOOKUP($A32,DSSV!$A$7:$S$65536,IN_DTK!M$5,0))=FALSE,IF(M$8&lt;&gt;0,VLOOKUP($A32,DSSV!$A$7:$S$65536,IN_DTK!M$5,0),""),"")</f>
        <v/>
      </c>
      <c r="N32" s="127" t="str">
        <f>IF(ISNA(VLOOKUP($A32,DSSV!$A$7:$S$65536,IN_DTK!N$5,0))=FALSE,IF(N$8&lt;&gt;0,VLOOKUP($A32,DSSV!$A$7:$S$65536,IN_DTK!N$5,0),""),"")</f>
        <v/>
      </c>
      <c r="O32" s="127" t="str">
        <f>IF(ISNA(VLOOKUP($A32,DSSV!$A$7:$S$65536,IN_DTK!O$5,0))=FALSE,IF(O$8&lt;&gt;0,VLOOKUP($A32,DSSV!$A$7:$S$65536,IN_DTK!O$5,0),""),"")</f>
        <v/>
      </c>
      <c r="P32" s="127" t="str">
        <f>IF(ISNA(VLOOKUP($A32,DSSV!$A$7:$S$65536,IN_DTK!P$5,0))=FALSE,IF(P$8&lt;&gt;0,VLOOKUP($A32,DSSV!$A$7:$S$65536,IN_DTK!P$5,0),""),"")</f>
        <v/>
      </c>
      <c r="Q32" s="130">
        <f>IF(ISNA(VLOOKUP($A32,DSSV!$A$7:$S$65536,IN_DTK!Q$5,0))=FALSE,VLOOKUP($A32,DSSV!$A$7:$S$65536,IN_DTK!Q$5,0),"")</f>
        <v>0</v>
      </c>
      <c r="R32" s="131" t="str">
        <f>IF(ISNA(VLOOKUP($A32,DSSV!$A$7:$S$65536,IN_DTK!R$5,0))=FALSE,VLOOKUP($A32,DSSV!$A$7:$S$65536,IN_DTK!R$5,0),"")</f>
        <v>Không</v>
      </c>
      <c r="S32" s="132">
        <f>IF(ISNA(VLOOKUP($A32,DSSV!$A$7:$S$65536,IN_DTK!S$5,0))=FALSE,VLOOKUP($A32,DSSV!$A$7:$S$65536,IN_DTK!S$5,0),"")</f>
        <v>0</v>
      </c>
      <c r="T32" s="125"/>
      <c r="U32" s="125"/>
      <c r="V32" s="125"/>
      <c r="W32" s="125"/>
      <c r="X32" s="125"/>
      <c r="Y32" s="125"/>
      <c r="Z32" s="125"/>
      <c r="AA32" s="125"/>
      <c r="AB32" s="125"/>
      <c r="AC32" s="125"/>
      <c r="AD32" s="125"/>
      <c r="AE32" s="125"/>
      <c r="AF32" s="125"/>
      <c r="AG32" s="125"/>
      <c r="AH32" s="125"/>
      <c r="AI32" s="125"/>
      <c r="AJ32" s="125"/>
      <c r="AK32" s="125"/>
      <c r="AL32" s="125"/>
      <c r="AM32" s="125"/>
      <c r="AN32" s="125"/>
      <c r="AO32" s="125"/>
      <c r="AP32" s="125"/>
      <c r="AQ32" s="125"/>
      <c r="AR32" s="125"/>
      <c r="AS32" s="125"/>
      <c r="AT32" s="125"/>
      <c r="AU32" s="125"/>
      <c r="AV32" s="125"/>
      <c r="AW32" s="125"/>
      <c r="AX32" s="125"/>
      <c r="AY32" s="125"/>
      <c r="AZ32" s="125"/>
      <c r="BA32" s="125"/>
      <c r="BB32" s="125"/>
      <c r="BC32" s="125"/>
    </row>
    <row r="33" spans="1:55" s="126" customFormat="1" ht="20.100000000000001" customHeight="1">
      <c r="A33" s="124">
        <v>25</v>
      </c>
      <c r="B33" s="127">
        <v>25</v>
      </c>
      <c r="C33" s="127">
        <f>IF(ISNA(VLOOKUP($A33,DSSV!$A$7:$S$65536,IN_DTK!C$5,0))=FALSE,VLOOKUP($A33,DSSV!$A$7:$S$65536,IN_DTK!C$5,0),"")</f>
        <v>0</v>
      </c>
      <c r="D33" s="128">
        <f>IF(ISNA(VLOOKUP($A33,DSSV!$A$7:$S$65536,IN_DTK!D$5,0))=FALSE,VLOOKUP($A33,DSSV!$A$7:$S$65536,IN_DTK!D$5,0),"")</f>
        <v>0</v>
      </c>
      <c r="E33" s="129">
        <f>IF(ISNA(VLOOKUP($A33,DSSV!$A$7:$S$65536,IN_DTK!E$5,0))=FALSE,VLOOKUP($A33,DSSV!$A$7:$S$65536,IN_DTK!E$5,0),"")</f>
        <v>0</v>
      </c>
      <c r="F33" s="127">
        <f>IF(ISNA(VLOOKUP($A33,DSSV!$A$7:$S$65536,IN_DTK!F$5,0))=FALSE,VLOOKUP($A33,DSSV!$A$7:$S$65536,IN_DTK!F$5,0),"")</f>
        <v>0</v>
      </c>
      <c r="G33" s="127">
        <f>IF(ISNA(VLOOKUP($A33,DSSV!$A$7:$S$65536,IN_DTK!G$5,0))=FALSE,VLOOKUP($A33,DSSV!$A$7:$S$65536,IN_DTK!G$5,0),"")</f>
        <v>0</v>
      </c>
      <c r="H33" s="127" t="str">
        <f>IF(ISNA(VLOOKUP($A33,DSSV!$A$7:$S$65536,IN_DTK!H$5,0))=FALSE,IF(H$8&lt;&gt;0,VLOOKUP($A33,DSSV!$A$7:$S$65536,IN_DTK!H$5,0),""),"")</f>
        <v/>
      </c>
      <c r="I33" s="127" t="str">
        <f>IF(ISNA(VLOOKUP($A33,DSSV!$A$7:$S$65536,IN_DTK!I$5,0))=FALSE,IF(I$8&lt;&gt;0,VLOOKUP($A33,DSSV!$A$7:$S$65536,IN_DTK!I$5,0),""),"")</f>
        <v/>
      </c>
      <c r="J33" s="127" t="str">
        <f>IF(ISNA(VLOOKUP($A33,DSSV!$A$7:$S$65536,IN_DTK!J$5,0))=FALSE,IF(J$8&lt;&gt;0,VLOOKUP($A33,DSSV!$A$7:$S$65536,IN_DTK!J$5,0),""),"")</f>
        <v/>
      </c>
      <c r="K33" s="127" t="str">
        <f>IF(ISNA(VLOOKUP($A33,DSSV!$A$7:$S$65536,IN_DTK!K$5,0))=FALSE,IF(K$8&lt;&gt;0,VLOOKUP($A33,DSSV!$A$7:$S$65536,IN_DTK!K$5,0),""),"")</f>
        <v/>
      </c>
      <c r="L33" s="127" t="str">
        <f>IF(ISNA(VLOOKUP($A33,DSSV!$A$7:$S$65536,IN_DTK!L$5,0))=FALSE,IF(L$8&lt;&gt;0,VLOOKUP($A33,DSSV!$A$7:$S$65536,IN_DTK!L$5,0),""),"")</f>
        <v/>
      </c>
      <c r="M33" s="127" t="str">
        <f>IF(ISNA(VLOOKUP($A33,DSSV!$A$7:$S$65536,IN_DTK!M$5,0))=FALSE,IF(M$8&lt;&gt;0,VLOOKUP($A33,DSSV!$A$7:$S$65536,IN_DTK!M$5,0),""),"")</f>
        <v/>
      </c>
      <c r="N33" s="127" t="str">
        <f>IF(ISNA(VLOOKUP($A33,DSSV!$A$7:$S$65536,IN_DTK!N$5,0))=FALSE,IF(N$8&lt;&gt;0,VLOOKUP($A33,DSSV!$A$7:$S$65536,IN_DTK!N$5,0),""),"")</f>
        <v/>
      </c>
      <c r="O33" s="127" t="str">
        <f>IF(ISNA(VLOOKUP($A33,DSSV!$A$7:$S$65536,IN_DTK!O$5,0))=FALSE,IF(O$8&lt;&gt;0,VLOOKUP($A33,DSSV!$A$7:$S$65536,IN_DTK!O$5,0),""),"")</f>
        <v/>
      </c>
      <c r="P33" s="127" t="str">
        <f>IF(ISNA(VLOOKUP($A33,DSSV!$A$7:$S$65536,IN_DTK!P$5,0))=FALSE,IF(P$8&lt;&gt;0,VLOOKUP($A33,DSSV!$A$7:$S$65536,IN_DTK!P$5,0),""),"")</f>
        <v/>
      </c>
      <c r="Q33" s="130">
        <f>IF(ISNA(VLOOKUP($A33,DSSV!$A$7:$S$65536,IN_DTK!Q$5,0))=FALSE,VLOOKUP($A33,DSSV!$A$7:$S$65536,IN_DTK!Q$5,0),"")</f>
        <v>0</v>
      </c>
      <c r="R33" s="131" t="str">
        <f>IF(ISNA(VLOOKUP($A33,DSSV!$A$7:$S$65536,IN_DTK!R$5,0))=FALSE,VLOOKUP($A33,DSSV!$A$7:$S$65536,IN_DTK!R$5,0),"")</f>
        <v>Không</v>
      </c>
      <c r="S33" s="132">
        <f>IF(ISNA(VLOOKUP($A33,DSSV!$A$7:$S$65536,IN_DTK!S$5,0))=FALSE,VLOOKUP($A33,DSSV!$A$7:$S$65536,IN_DTK!S$5,0),"")</f>
        <v>0</v>
      </c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25"/>
      <c r="AI33" s="125"/>
      <c r="AJ33" s="125"/>
      <c r="AK33" s="125"/>
      <c r="AL33" s="125"/>
      <c r="AM33" s="125"/>
      <c r="AN33" s="125"/>
      <c r="AO33" s="125"/>
      <c r="AP33" s="125"/>
      <c r="AQ33" s="125"/>
      <c r="AR33" s="125"/>
      <c r="AS33" s="125"/>
      <c r="AT33" s="125"/>
      <c r="AU33" s="125"/>
      <c r="AV33" s="125"/>
      <c r="AW33" s="125"/>
      <c r="AX33" s="125"/>
      <c r="AY33" s="125"/>
      <c r="AZ33" s="125"/>
      <c r="BA33" s="125"/>
      <c r="BB33" s="125"/>
      <c r="BC33" s="125"/>
    </row>
    <row r="34" spans="1:55" s="126" customFormat="1" ht="20.100000000000001" customHeight="1">
      <c r="A34" s="124">
        <v>26</v>
      </c>
      <c r="B34" s="127">
        <v>26</v>
      </c>
      <c r="C34" s="127">
        <f>IF(ISNA(VLOOKUP($A34,DSSV!$A$7:$S$65536,IN_DTK!C$5,0))=FALSE,VLOOKUP($A34,DSSV!$A$7:$S$65536,IN_DTK!C$5,0),"")</f>
        <v>0</v>
      </c>
      <c r="D34" s="128">
        <f>IF(ISNA(VLOOKUP($A34,DSSV!$A$7:$S$65536,IN_DTK!D$5,0))=FALSE,VLOOKUP($A34,DSSV!$A$7:$S$65536,IN_DTK!D$5,0),"")</f>
        <v>0</v>
      </c>
      <c r="E34" s="129">
        <f>IF(ISNA(VLOOKUP($A34,DSSV!$A$7:$S$65536,IN_DTK!E$5,0))=FALSE,VLOOKUP($A34,DSSV!$A$7:$S$65536,IN_DTK!E$5,0),"")</f>
        <v>0</v>
      </c>
      <c r="F34" s="127">
        <f>IF(ISNA(VLOOKUP($A34,DSSV!$A$7:$S$65536,IN_DTK!F$5,0))=FALSE,VLOOKUP($A34,DSSV!$A$7:$S$65536,IN_DTK!F$5,0),"")</f>
        <v>0</v>
      </c>
      <c r="G34" s="127">
        <f>IF(ISNA(VLOOKUP($A34,DSSV!$A$7:$S$65536,IN_DTK!G$5,0))=FALSE,VLOOKUP($A34,DSSV!$A$7:$S$65536,IN_DTK!G$5,0),"")</f>
        <v>0</v>
      </c>
      <c r="H34" s="127" t="str">
        <f>IF(ISNA(VLOOKUP($A34,DSSV!$A$7:$S$65536,IN_DTK!H$5,0))=FALSE,IF(H$8&lt;&gt;0,VLOOKUP($A34,DSSV!$A$7:$S$65536,IN_DTK!H$5,0),""),"")</f>
        <v/>
      </c>
      <c r="I34" s="127" t="str">
        <f>IF(ISNA(VLOOKUP($A34,DSSV!$A$7:$S$65536,IN_DTK!I$5,0))=FALSE,IF(I$8&lt;&gt;0,VLOOKUP($A34,DSSV!$A$7:$S$65536,IN_DTK!I$5,0),""),"")</f>
        <v/>
      </c>
      <c r="J34" s="127" t="str">
        <f>IF(ISNA(VLOOKUP($A34,DSSV!$A$7:$S$65536,IN_DTK!J$5,0))=FALSE,IF(J$8&lt;&gt;0,VLOOKUP($A34,DSSV!$A$7:$S$65536,IN_DTK!J$5,0),""),"")</f>
        <v/>
      </c>
      <c r="K34" s="127" t="str">
        <f>IF(ISNA(VLOOKUP($A34,DSSV!$A$7:$S$65536,IN_DTK!K$5,0))=FALSE,IF(K$8&lt;&gt;0,VLOOKUP($A34,DSSV!$A$7:$S$65536,IN_DTK!K$5,0),""),"")</f>
        <v/>
      </c>
      <c r="L34" s="127" t="str">
        <f>IF(ISNA(VLOOKUP($A34,DSSV!$A$7:$S$65536,IN_DTK!L$5,0))=FALSE,IF(L$8&lt;&gt;0,VLOOKUP($A34,DSSV!$A$7:$S$65536,IN_DTK!L$5,0),""),"")</f>
        <v/>
      </c>
      <c r="M34" s="127" t="str">
        <f>IF(ISNA(VLOOKUP($A34,DSSV!$A$7:$S$65536,IN_DTK!M$5,0))=FALSE,IF(M$8&lt;&gt;0,VLOOKUP($A34,DSSV!$A$7:$S$65536,IN_DTK!M$5,0),""),"")</f>
        <v/>
      </c>
      <c r="N34" s="127" t="str">
        <f>IF(ISNA(VLOOKUP($A34,DSSV!$A$7:$S$65536,IN_DTK!N$5,0))=FALSE,IF(N$8&lt;&gt;0,VLOOKUP($A34,DSSV!$A$7:$S$65536,IN_DTK!N$5,0),""),"")</f>
        <v/>
      </c>
      <c r="O34" s="127" t="str">
        <f>IF(ISNA(VLOOKUP($A34,DSSV!$A$7:$S$65536,IN_DTK!O$5,0))=FALSE,IF(O$8&lt;&gt;0,VLOOKUP($A34,DSSV!$A$7:$S$65536,IN_DTK!O$5,0),""),"")</f>
        <v/>
      </c>
      <c r="P34" s="127" t="str">
        <f>IF(ISNA(VLOOKUP($A34,DSSV!$A$7:$S$65536,IN_DTK!P$5,0))=FALSE,IF(P$8&lt;&gt;0,VLOOKUP($A34,DSSV!$A$7:$S$65536,IN_DTK!P$5,0),""),"")</f>
        <v/>
      </c>
      <c r="Q34" s="130">
        <f>IF(ISNA(VLOOKUP($A34,DSSV!$A$7:$S$65536,IN_DTK!Q$5,0))=FALSE,VLOOKUP($A34,DSSV!$A$7:$S$65536,IN_DTK!Q$5,0),"")</f>
        <v>0</v>
      </c>
      <c r="R34" s="131" t="str">
        <f>IF(ISNA(VLOOKUP($A34,DSSV!$A$7:$S$65536,IN_DTK!R$5,0))=FALSE,VLOOKUP($A34,DSSV!$A$7:$S$65536,IN_DTK!R$5,0),"")</f>
        <v>Không</v>
      </c>
      <c r="S34" s="132">
        <f>IF(ISNA(VLOOKUP($A34,DSSV!$A$7:$S$65536,IN_DTK!S$5,0))=FALSE,VLOOKUP($A34,DSSV!$A$7:$S$65536,IN_DTK!S$5,0),"")</f>
        <v>0</v>
      </c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125"/>
      <c r="AK34" s="125"/>
      <c r="AL34" s="125"/>
      <c r="AM34" s="125"/>
      <c r="AN34" s="125"/>
      <c r="AO34" s="125"/>
      <c r="AP34" s="125"/>
      <c r="AQ34" s="125"/>
      <c r="AR34" s="125"/>
      <c r="AS34" s="125"/>
      <c r="AT34" s="125"/>
      <c r="AU34" s="125"/>
      <c r="AV34" s="125"/>
      <c r="AW34" s="125"/>
      <c r="AX34" s="125"/>
      <c r="AY34" s="125"/>
      <c r="AZ34" s="125"/>
      <c r="BA34" s="125"/>
      <c r="BB34" s="125"/>
      <c r="BC34" s="125"/>
    </row>
    <row r="35" spans="1:55" s="126" customFormat="1" ht="20.100000000000001" customHeight="1">
      <c r="A35" s="124">
        <v>27</v>
      </c>
      <c r="B35" s="127">
        <v>27</v>
      </c>
      <c r="C35" s="127">
        <f>IF(ISNA(VLOOKUP($A35,DSSV!$A$7:$S$65536,IN_DTK!C$5,0))=FALSE,VLOOKUP($A35,DSSV!$A$7:$S$65536,IN_DTK!C$5,0),"")</f>
        <v>0</v>
      </c>
      <c r="D35" s="128">
        <f>IF(ISNA(VLOOKUP($A35,DSSV!$A$7:$S$65536,IN_DTK!D$5,0))=FALSE,VLOOKUP($A35,DSSV!$A$7:$S$65536,IN_DTK!D$5,0),"")</f>
        <v>0</v>
      </c>
      <c r="E35" s="129">
        <f>IF(ISNA(VLOOKUP($A35,DSSV!$A$7:$S$65536,IN_DTK!E$5,0))=FALSE,VLOOKUP($A35,DSSV!$A$7:$S$65536,IN_DTK!E$5,0),"")</f>
        <v>0</v>
      </c>
      <c r="F35" s="127">
        <f>IF(ISNA(VLOOKUP($A35,DSSV!$A$7:$S$65536,IN_DTK!F$5,0))=FALSE,VLOOKUP($A35,DSSV!$A$7:$S$65536,IN_DTK!F$5,0),"")</f>
        <v>0</v>
      </c>
      <c r="G35" s="127">
        <f>IF(ISNA(VLOOKUP($A35,DSSV!$A$7:$S$65536,IN_DTK!G$5,0))=FALSE,VLOOKUP($A35,DSSV!$A$7:$S$65536,IN_DTK!G$5,0),"")</f>
        <v>0</v>
      </c>
      <c r="H35" s="127" t="str">
        <f>IF(ISNA(VLOOKUP($A35,DSSV!$A$7:$S$65536,IN_DTK!H$5,0))=FALSE,IF(H$8&lt;&gt;0,VLOOKUP($A35,DSSV!$A$7:$S$65536,IN_DTK!H$5,0),""),"")</f>
        <v/>
      </c>
      <c r="I35" s="127" t="str">
        <f>IF(ISNA(VLOOKUP($A35,DSSV!$A$7:$S$65536,IN_DTK!I$5,0))=FALSE,IF(I$8&lt;&gt;0,VLOOKUP($A35,DSSV!$A$7:$S$65536,IN_DTK!I$5,0),""),"")</f>
        <v/>
      </c>
      <c r="J35" s="127" t="str">
        <f>IF(ISNA(VLOOKUP($A35,DSSV!$A$7:$S$65536,IN_DTK!J$5,0))=FALSE,IF(J$8&lt;&gt;0,VLOOKUP($A35,DSSV!$A$7:$S$65536,IN_DTK!J$5,0),""),"")</f>
        <v/>
      </c>
      <c r="K35" s="127" t="str">
        <f>IF(ISNA(VLOOKUP($A35,DSSV!$A$7:$S$65536,IN_DTK!K$5,0))=FALSE,IF(K$8&lt;&gt;0,VLOOKUP($A35,DSSV!$A$7:$S$65536,IN_DTK!K$5,0),""),"")</f>
        <v/>
      </c>
      <c r="L35" s="127" t="str">
        <f>IF(ISNA(VLOOKUP($A35,DSSV!$A$7:$S$65536,IN_DTK!L$5,0))=FALSE,IF(L$8&lt;&gt;0,VLOOKUP($A35,DSSV!$A$7:$S$65536,IN_DTK!L$5,0),""),"")</f>
        <v/>
      </c>
      <c r="M35" s="127" t="str">
        <f>IF(ISNA(VLOOKUP($A35,DSSV!$A$7:$S$65536,IN_DTK!M$5,0))=FALSE,IF(M$8&lt;&gt;0,VLOOKUP($A35,DSSV!$A$7:$S$65536,IN_DTK!M$5,0),""),"")</f>
        <v/>
      </c>
      <c r="N35" s="127" t="str">
        <f>IF(ISNA(VLOOKUP($A35,DSSV!$A$7:$S$65536,IN_DTK!N$5,0))=FALSE,IF(N$8&lt;&gt;0,VLOOKUP($A35,DSSV!$A$7:$S$65536,IN_DTK!N$5,0),""),"")</f>
        <v/>
      </c>
      <c r="O35" s="127" t="str">
        <f>IF(ISNA(VLOOKUP($A35,DSSV!$A$7:$S$65536,IN_DTK!O$5,0))=FALSE,IF(O$8&lt;&gt;0,VLOOKUP($A35,DSSV!$A$7:$S$65536,IN_DTK!O$5,0),""),"")</f>
        <v/>
      </c>
      <c r="P35" s="127" t="str">
        <f>IF(ISNA(VLOOKUP($A35,DSSV!$A$7:$S$65536,IN_DTK!P$5,0))=FALSE,IF(P$8&lt;&gt;0,VLOOKUP($A35,DSSV!$A$7:$S$65536,IN_DTK!P$5,0),""),"")</f>
        <v/>
      </c>
      <c r="Q35" s="130">
        <f>IF(ISNA(VLOOKUP($A35,DSSV!$A$7:$S$65536,IN_DTK!Q$5,0))=FALSE,VLOOKUP($A35,DSSV!$A$7:$S$65536,IN_DTK!Q$5,0),"")</f>
        <v>0</v>
      </c>
      <c r="R35" s="131" t="str">
        <f>IF(ISNA(VLOOKUP($A35,DSSV!$A$7:$S$65536,IN_DTK!R$5,0))=FALSE,VLOOKUP($A35,DSSV!$A$7:$S$65536,IN_DTK!R$5,0),"")</f>
        <v>Không</v>
      </c>
      <c r="S35" s="132">
        <f>IF(ISNA(VLOOKUP($A35,DSSV!$A$7:$S$65536,IN_DTK!S$5,0))=FALSE,VLOOKUP($A35,DSSV!$A$7:$S$65536,IN_DTK!S$5,0),"")</f>
        <v>0</v>
      </c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25"/>
      <c r="AI35" s="125"/>
      <c r="AJ35" s="125"/>
      <c r="AK35" s="125"/>
      <c r="AL35" s="125"/>
      <c r="AM35" s="125"/>
      <c r="AN35" s="125"/>
      <c r="AO35" s="125"/>
      <c r="AP35" s="125"/>
      <c r="AQ35" s="125"/>
      <c r="AR35" s="125"/>
      <c r="AS35" s="125"/>
      <c r="AT35" s="125"/>
      <c r="AU35" s="125"/>
      <c r="AV35" s="125"/>
      <c r="AW35" s="125"/>
      <c r="AX35" s="125"/>
      <c r="AY35" s="125"/>
      <c r="AZ35" s="125"/>
      <c r="BA35" s="125"/>
      <c r="BB35" s="125"/>
      <c r="BC35" s="125"/>
    </row>
    <row r="36" spans="1:55" s="126" customFormat="1" ht="20.100000000000001" customHeight="1">
      <c r="A36" s="124">
        <v>28</v>
      </c>
      <c r="B36" s="127">
        <v>28</v>
      </c>
      <c r="C36" s="127">
        <f>IF(ISNA(VLOOKUP($A36,DSSV!$A$7:$S$65536,IN_DTK!C$5,0))=FALSE,VLOOKUP($A36,DSSV!$A$7:$S$65536,IN_DTK!C$5,0),"")</f>
        <v>0</v>
      </c>
      <c r="D36" s="128">
        <f>IF(ISNA(VLOOKUP($A36,DSSV!$A$7:$S$65536,IN_DTK!D$5,0))=FALSE,VLOOKUP($A36,DSSV!$A$7:$S$65536,IN_DTK!D$5,0),"")</f>
        <v>0</v>
      </c>
      <c r="E36" s="129">
        <f>IF(ISNA(VLOOKUP($A36,DSSV!$A$7:$S$65536,IN_DTK!E$5,0))=FALSE,VLOOKUP($A36,DSSV!$A$7:$S$65536,IN_DTK!E$5,0),"")</f>
        <v>0</v>
      </c>
      <c r="F36" s="127">
        <f>IF(ISNA(VLOOKUP($A36,DSSV!$A$7:$S$65536,IN_DTK!F$5,0))=FALSE,VLOOKUP($A36,DSSV!$A$7:$S$65536,IN_DTK!F$5,0),"")</f>
        <v>0</v>
      </c>
      <c r="G36" s="127">
        <f>IF(ISNA(VLOOKUP($A36,DSSV!$A$7:$S$65536,IN_DTK!G$5,0))=FALSE,VLOOKUP($A36,DSSV!$A$7:$S$65536,IN_DTK!G$5,0),"")</f>
        <v>0</v>
      </c>
      <c r="H36" s="127" t="str">
        <f>IF(ISNA(VLOOKUP($A36,DSSV!$A$7:$S$65536,IN_DTK!H$5,0))=FALSE,IF(H$8&lt;&gt;0,VLOOKUP($A36,DSSV!$A$7:$S$65536,IN_DTK!H$5,0),""),"")</f>
        <v/>
      </c>
      <c r="I36" s="127" t="str">
        <f>IF(ISNA(VLOOKUP($A36,DSSV!$A$7:$S$65536,IN_DTK!I$5,0))=FALSE,IF(I$8&lt;&gt;0,VLOOKUP($A36,DSSV!$A$7:$S$65536,IN_DTK!I$5,0),""),"")</f>
        <v/>
      </c>
      <c r="J36" s="127" t="str">
        <f>IF(ISNA(VLOOKUP($A36,DSSV!$A$7:$S$65536,IN_DTK!J$5,0))=FALSE,IF(J$8&lt;&gt;0,VLOOKUP($A36,DSSV!$A$7:$S$65536,IN_DTK!J$5,0),""),"")</f>
        <v/>
      </c>
      <c r="K36" s="127" t="str">
        <f>IF(ISNA(VLOOKUP($A36,DSSV!$A$7:$S$65536,IN_DTK!K$5,0))=FALSE,IF(K$8&lt;&gt;0,VLOOKUP($A36,DSSV!$A$7:$S$65536,IN_DTK!K$5,0),""),"")</f>
        <v/>
      </c>
      <c r="L36" s="127" t="str">
        <f>IF(ISNA(VLOOKUP($A36,DSSV!$A$7:$S$65536,IN_DTK!L$5,0))=FALSE,IF(L$8&lt;&gt;0,VLOOKUP($A36,DSSV!$A$7:$S$65536,IN_DTK!L$5,0),""),"")</f>
        <v/>
      </c>
      <c r="M36" s="127" t="str">
        <f>IF(ISNA(VLOOKUP($A36,DSSV!$A$7:$S$65536,IN_DTK!M$5,0))=FALSE,IF(M$8&lt;&gt;0,VLOOKUP($A36,DSSV!$A$7:$S$65536,IN_DTK!M$5,0),""),"")</f>
        <v/>
      </c>
      <c r="N36" s="127" t="str">
        <f>IF(ISNA(VLOOKUP($A36,DSSV!$A$7:$S$65536,IN_DTK!N$5,0))=FALSE,IF(N$8&lt;&gt;0,VLOOKUP($A36,DSSV!$A$7:$S$65536,IN_DTK!N$5,0),""),"")</f>
        <v/>
      </c>
      <c r="O36" s="127" t="str">
        <f>IF(ISNA(VLOOKUP($A36,DSSV!$A$7:$S$65536,IN_DTK!O$5,0))=FALSE,IF(O$8&lt;&gt;0,VLOOKUP($A36,DSSV!$A$7:$S$65536,IN_DTK!O$5,0),""),"")</f>
        <v/>
      </c>
      <c r="P36" s="127" t="str">
        <f>IF(ISNA(VLOOKUP($A36,DSSV!$A$7:$S$65536,IN_DTK!P$5,0))=FALSE,IF(P$8&lt;&gt;0,VLOOKUP($A36,DSSV!$A$7:$S$65536,IN_DTK!P$5,0),""),"")</f>
        <v/>
      </c>
      <c r="Q36" s="130">
        <f>IF(ISNA(VLOOKUP($A36,DSSV!$A$7:$S$65536,IN_DTK!Q$5,0))=FALSE,VLOOKUP($A36,DSSV!$A$7:$S$65536,IN_DTK!Q$5,0),"")</f>
        <v>0</v>
      </c>
      <c r="R36" s="131" t="str">
        <f>IF(ISNA(VLOOKUP($A36,DSSV!$A$7:$S$65536,IN_DTK!R$5,0))=FALSE,VLOOKUP($A36,DSSV!$A$7:$S$65536,IN_DTK!R$5,0),"")</f>
        <v>Không</v>
      </c>
      <c r="S36" s="132">
        <f>IF(ISNA(VLOOKUP($A36,DSSV!$A$7:$S$65536,IN_DTK!S$5,0))=FALSE,VLOOKUP($A36,DSSV!$A$7:$S$65536,IN_DTK!S$5,0),"")</f>
        <v>0</v>
      </c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25"/>
      <c r="AI36" s="125"/>
      <c r="AJ36" s="125"/>
      <c r="AK36" s="125"/>
      <c r="AL36" s="125"/>
      <c r="AM36" s="125"/>
      <c r="AN36" s="125"/>
      <c r="AO36" s="125"/>
      <c r="AP36" s="125"/>
      <c r="AQ36" s="125"/>
      <c r="AR36" s="125"/>
      <c r="AS36" s="125"/>
      <c r="AT36" s="125"/>
      <c r="AU36" s="125"/>
      <c r="AV36" s="125"/>
      <c r="AW36" s="125"/>
      <c r="AX36" s="125"/>
      <c r="AY36" s="125"/>
      <c r="AZ36" s="125"/>
      <c r="BA36" s="125"/>
      <c r="BB36" s="125"/>
      <c r="BC36" s="125"/>
    </row>
    <row r="37" spans="1:55" s="126" customFormat="1" ht="20.100000000000001" customHeight="1">
      <c r="A37" s="124">
        <v>29</v>
      </c>
      <c r="B37" s="127">
        <v>29</v>
      </c>
      <c r="C37" s="127">
        <f>IF(ISNA(VLOOKUP($A37,DSSV!$A$7:$S$65536,IN_DTK!C$5,0))=FALSE,VLOOKUP($A37,DSSV!$A$7:$S$65536,IN_DTK!C$5,0),"")</f>
        <v>0</v>
      </c>
      <c r="D37" s="128">
        <f>IF(ISNA(VLOOKUP($A37,DSSV!$A$7:$S$65536,IN_DTK!D$5,0))=FALSE,VLOOKUP($A37,DSSV!$A$7:$S$65536,IN_DTK!D$5,0),"")</f>
        <v>0</v>
      </c>
      <c r="E37" s="129">
        <f>IF(ISNA(VLOOKUP($A37,DSSV!$A$7:$S$65536,IN_DTK!E$5,0))=FALSE,VLOOKUP($A37,DSSV!$A$7:$S$65536,IN_DTK!E$5,0),"")</f>
        <v>0</v>
      </c>
      <c r="F37" s="127">
        <f>IF(ISNA(VLOOKUP($A37,DSSV!$A$7:$S$65536,IN_DTK!F$5,0))=FALSE,VLOOKUP($A37,DSSV!$A$7:$S$65536,IN_DTK!F$5,0),"")</f>
        <v>0</v>
      </c>
      <c r="G37" s="127">
        <f>IF(ISNA(VLOOKUP($A37,DSSV!$A$7:$S$65536,IN_DTK!G$5,0))=FALSE,VLOOKUP($A37,DSSV!$A$7:$S$65536,IN_DTK!G$5,0),"")</f>
        <v>0</v>
      </c>
      <c r="H37" s="127" t="str">
        <f>IF(ISNA(VLOOKUP($A37,DSSV!$A$7:$S$65536,IN_DTK!H$5,0))=FALSE,IF(H$8&lt;&gt;0,VLOOKUP($A37,DSSV!$A$7:$S$65536,IN_DTK!H$5,0),""),"")</f>
        <v/>
      </c>
      <c r="I37" s="127" t="str">
        <f>IF(ISNA(VLOOKUP($A37,DSSV!$A$7:$S$65536,IN_DTK!I$5,0))=FALSE,IF(I$8&lt;&gt;0,VLOOKUP($A37,DSSV!$A$7:$S$65536,IN_DTK!I$5,0),""),"")</f>
        <v/>
      </c>
      <c r="J37" s="127" t="str">
        <f>IF(ISNA(VLOOKUP($A37,DSSV!$A$7:$S$65536,IN_DTK!J$5,0))=FALSE,IF(J$8&lt;&gt;0,VLOOKUP($A37,DSSV!$A$7:$S$65536,IN_DTK!J$5,0),""),"")</f>
        <v/>
      </c>
      <c r="K37" s="127" t="str">
        <f>IF(ISNA(VLOOKUP($A37,DSSV!$A$7:$S$65536,IN_DTK!K$5,0))=FALSE,IF(K$8&lt;&gt;0,VLOOKUP($A37,DSSV!$A$7:$S$65536,IN_DTK!K$5,0),""),"")</f>
        <v/>
      </c>
      <c r="L37" s="127" t="str">
        <f>IF(ISNA(VLOOKUP($A37,DSSV!$A$7:$S$65536,IN_DTK!L$5,0))=FALSE,IF(L$8&lt;&gt;0,VLOOKUP($A37,DSSV!$A$7:$S$65536,IN_DTK!L$5,0),""),"")</f>
        <v/>
      </c>
      <c r="M37" s="127" t="str">
        <f>IF(ISNA(VLOOKUP($A37,DSSV!$A$7:$S$65536,IN_DTK!M$5,0))=FALSE,IF(M$8&lt;&gt;0,VLOOKUP($A37,DSSV!$A$7:$S$65536,IN_DTK!M$5,0),""),"")</f>
        <v/>
      </c>
      <c r="N37" s="127" t="str">
        <f>IF(ISNA(VLOOKUP($A37,DSSV!$A$7:$S$65536,IN_DTK!N$5,0))=FALSE,IF(N$8&lt;&gt;0,VLOOKUP($A37,DSSV!$A$7:$S$65536,IN_DTK!N$5,0),""),"")</f>
        <v/>
      </c>
      <c r="O37" s="127" t="str">
        <f>IF(ISNA(VLOOKUP($A37,DSSV!$A$7:$S$65536,IN_DTK!O$5,0))=FALSE,IF(O$8&lt;&gt;0,VLOOKUP($A37,DSSV!$A$7:$S$65536,IN_DTK!O$5,0),""),"")</f>
        <v/>
      </c>
      <c r="P37" s="127" t="str">
        <f>IF(ISNA(VLOOKUP($A37,DSSV!$A$7:$S$65536,IN_DTK!P$5,0))=FALSE,IF(P$8&lt;&gt;0,VLOOKUP($A37,DSSV!$A$7:$S$65536,IN_DTK!P$5,0),""),"")</f>
        <v/>
      </c>
      <c r="Q37" s="130">
        <f>IF(ISNA(VLOOKUP($A37,DSSV!$A$7:$S$65536,IN_DTK!Q$5,0))=FALSE,VLOOKUP($A37,DSSV!$A$7:$S$65536,IN_DTK!Q$5,0),"")</f>
        <v>0</v>
      </c>
      <c r="R37" s="131" t="str">
        <f>IF(ISNA(VLOOKUP($A37,DSSV!$A$7:$S$65536,IN_DTK!R$5,0))=FALSE,VLOOKUP($A37,DSSV!$A$7:$S$65536,IN_DTK!R$5,0),"")</f>
        <v>Không</v>
      </c>
      <c r="S37" s="132">
        <f>IF(ISNA(VLOOKUP($A37,DSSV!$A$7:$S$65536,IN_DTK!S$5,0))=FALSE,VLOOKUP($A37,DSSV!$A$7:$S$65536,IN_DTK!S$5,0),"")</f>
        <v>0</v>
      </c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5"/>
      <c r="AN37" s="125"/>
      <c r="AO37" s="125"/>
      <c r="AP37" s="125"/>
      <c r="AQ37" s="125"/>
      <c r="AR37" s="125"/>
      <c r="AS37" s="125"/>
      <c r="AT37" s="125"/>
      <c r="AU37" s="125"/>
      <c r="AV37" s="125"/>
      <c r="AW37" s="125"/>
      <c r="AX37" s="125"/>
      <c r="AY37" s="125"/>
      <c r="AZ37" s="125"/>
      <c r="BA37" s="125"/>
      <c r="BB37" s="125"/>
      <c r="BC37" s="125"/>
    </row>
    <row r="38" spans="1:55" s="126" customFormat="1" ht="20.100000000000001" customHeight="1">
      <c r="A38" s="124">
        <v>30</v>
      </c>
      <c r="B38" s="127">
        <v>30</v>
      </c>
      <c r="C38" s="127">
        <f>IF(ISNA(VLOOKUP($A38,DSSV!$A$7:$S$65536,IN_DTK!C$5,0))=FALSE,VLOOKUP($A38,DSSV!$A$7:$S$65536,IN_DTK!C$5,0),"")</f>
        <v>0</v>
      </c>
      <c r="D38" s="128">
        <f>IF(ISNA(VLOOKUP($A38,DSSV!$A$7:$S$65536,IN_DTK!D$5,0))=FALSE,VLOOKUP($A38,DSSV!$A$7:$S$65536,IN_DTK!D$5,0),"")</f>
        <v>0</v>
      </c>
      <c r="E38" s="129">
        <f>IF(ISNA(VLOOKUP($A38,DSSV!$A$7:$S$65536,IN_DTK!E$5,0))=FALSE,VLOOKUP($A38,DSSV!$A$7:$S$65536,IN_DTK!E$5,0),"")</f>
        <v>0</v>
      </c>
      <c r="F38" s="127">
        <f>IF(ISNA(VLOOKUP($A38,DSSV!$A$7:$S$65536,IN_DTK!F$5,0))=FALSE,VLOOKUP($A38,DSSV!$A$7:$S$65536,IN_DTK!F$5,0),"")</f>
        <v>0</v>
      </c>
      <c r="G38" s="127">
        <f>IF(ISNA(VLOOKUP($A38,DSSV!$A$7:$S$65536,IN_DTK!G$5,0))=FALSE,VLOOKUP($A38,DSSV!$A$7:$S$65536,IN_DTK!G$5,0),"")</f>
        <v>0</v>
      </c>
      <c r="H38" s="127" t="str">
        <f>IF(ISNA(VLOOKUP($A38,DSSV!$A$7:$S$65536,IN_DTK!H$5,0))=FALSE,IF(H$8&lt;&gt;0,VLOOKUP($A38,DSSV!$A$7:$S$65536,IN_DTK!H$5,0),""),"")</f>
        <v/>
      </c>
      <c r="I38" s="127" t="str">
        <f>IF(ISNA(VLOOKUP($A38,DSSV!$A$7:$S$65536,IN_DTK!I$5,0))=FALSE,IF(I$8&lt;&gt;0,VLOOKUP($A38,DSSV!$A$7:$S$65536,IN_DTK!I$5,0),""),"")</f>
        <v/>
      </c>
      <c r="J38" s="127" t="str">
        <f>IF(ISNA(VLOOKUP($A38,DSSV!$A$7:$S$65536,IN_DTK!J$5,0))=FALSE,IF(J$8&lt;&gt;0,VLOOKUP($A38,DSSV!$A$7:$S$65536,IN_DTK!J$5,0),""),"")</f>
        <v/>
      </c>
      <c r="K38" s="127" t="str">
        <f>IF(ISNA(VLOOKUP($A38,DSSV!$A$7:$S$65536,IN_DTK!K$5,0))=FALSE,IF(K$8&lt;&gt;0,VLOOKUP($A38,DSSV!$A$7:$S$65536,IN_DTK!K$5,0),""),"")</f>
        <v/>
      </c>
      <c r="L38" s="127" t="str">
        <f>IF(ISNA(VLOOKUP($A38,DSSV!$A$7:$S$65536,IN_DTK!L$5,0))=FALSE,IF(L$8&lt;&gt;0,VLOOKUP($A38,DSSV!$A$7:$S$65536,IN_DTK!L$5,0),""),"")</f>
        <v/>
      </c>
      <c r="M38" s="127" t="str">
        <f>IF(ISNA(VLOOKUP($A38,DSSV!$A$7:$S$65536,IN_DTK!M$5,0))=FALSE,IF(M$8&lt;&gt;0,VLOOKUP($A38,DSSV!$A$7:$S$65536,IN_DTK!M$5,0),""),"")</f>
        <v/>
      </c>
      <c r="N38" s="127" t="str">
        <f>IF(ISNA(VLOOKUP($A38,DSSV!$A$7:$S$65536,IN_DTK!N$5,0))=FALSE,IF(N$8&lt;&gt;0,VLOOKUP($A38,DSSV!$A$7:$S$65536,IN_DTK!N$5,0),""),"")</f>
        <v/>
      </c>
      <c r="O38" s="127" t="str">
        <f>IF(ISNA(VLOOKUP($A38,DSSV!$A$7:$S$65536,IN_DTK!O$5,0))=FALSE,IF(O$8&lt;&gt;0,VLOOKUP($A38,DSSV!$A$7:$S$65536,IN_DTK!O$5,0),""),"")</f>
        <v/>
      </c>
      <c r="P38" s="127" t="str">
        <f>IF(ISNA(VLOOKUP($A38,DSSV!$A$7:$S$65536,IN_DTK!P$5,0))=FALSE,IF(P$8&lt;&gt;0,VLOOKUP($A38,DSSV!$A$7:$S$65536,IN_DTK!P$5,0),""),"")</f>
        <v/>
      </c>
      <c r="Q38" s="130">
        <f>IF(ISNA(VLOOKUP($A38,DSSV!$A$7:$S$65536,IN_DTK!Q$5,0))=FALSE,VLOOKUP($A38,DSSV!$A$7:$S$65536,IN_DTK!Q$5,0),"")</f>
        <v>0</v>
      </c>
      <c r="R38" s="131" t="str">
        <f>IF(ISNA(VLOOKUP($A38,DSSV!$A$7:$S$65536,IN_DTK!R$5,0))=FALSE,VLOOKUP($A38,DSSV!$A$7:$S$65536,IN_DTK!R$5,0),"")</f>
        <v>Không</v>
      </c>
      <c r="S38" s="132">
        <f>IF(ISNA(VLOOKUP($A38,DSSV!$A$7:$S$65536,IN_DTK!S$5,0))=FALSE,VLOOKUP($A38,DSSV!$A$7:$S$65536,IN_DTK!S$5,0),"")</f>
        <v>0</v>
      </c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  <c r="AF38" s="125"/>
      <c r="AG38" s="125"/>
      <c r="AH38" s="125"/>
      <c r="AI38" s="125"/>
      <c r="AJ38" s="125"/>
      <c r="AK38" s="125"/>
      <c r="AL38" s="125"/>
      <c r="AM38" s="125"/>
      <c r="AN38" s="125"/>
      <c r="AO38" s="125"/>
      <c r="AP38" s="125"/>
      <c r="AQ38" s="125"/>
      <c r="AR38" s="125"/>
      <c r="AS38" s="125"/>
      <c r="AT38" s="125"/>
      <c r="AU38" s="125"/>
      <c r="AV38" s="125"/>
      <c r="AW38" s="125"/>
      <c r="AX38" s="125"/>
      <c r="AY38" s="125"/>
      <c r="AZ38" s="125"/>
      <c r="BA38" s="125"/>
      <c r="BB38" s="125"/>
      <c r="BC38" s="125"/>
    </row>
    <row r="39" spans="1:55" s="126" customFormat="1" ht="20.100000000000001" customHeight="1">
      <c r="A39" s="124">
        <v>31</v>
      </c>
      <c r="B39" s="127">
        <v>31</v>
      </c>
      <c r="C39" s="127">
        <f>IF(ISNA(VLOOKUP($A39,DSSV!$A$7:$S$65536,IN_DTK!C$5,0))=FALSE,VLOOKUP($A39,DSSV!$A$7:$S$65536,IN_DTK!C$5,0),"")</f>
        <v>0</v>
      </c>
      <c r="D39" s="128">
        <f>IF(ISNA(VLOOKUP($A39,DSSV!$A$7:$S$65536,IN_DTK!D$5,0))=FALSE,VLOOKUP($A39,DSSV!$A$7:$S$65536,IN_DTK!D$5,0),"")</f>
        <v>0</v>
      </c>
      <c r="E39" s="129">
        <f>IF(ISNA(VLOOKUP($A39,DSSV!$A$7:$S$65536,IN_DTK!E$5,0))=FALSE,VLOOKUP($A39,DSSV!$A$7:$S$65536,IN_DTK!E$5,0),"")</f>
        <v>0</v>
      </c>
      <c r="F39" s="127">
        <f>IF(ISNA(VLOOKUP($A39,DSSV!$A$7:$S$65536,IN_DTK!F$5,0))=FALSE,VLOOKUP($A39,DSSV!$A$7:$S$65536,IN_DTK!F$5,0),"")</f>
        <v>0</v>
      </c>
      <c r="G39" s="127">
        <f>IF(ISNA(VLOOKUP($A39,DSSV!$A$7:$S$65536,IN_DTK!G$5,0))=FALSE,VLOOKUP($A39,DSSV!$A$7:$S$65536,IN_DTK!G$5,0),"")</f>
        <v>0</v>
      </c>
      <c r="H39" s="127" t="str">
        <f>IF(ISNA(VLOOKUP($A39,DSSV!$A$7:$S$65536,IN_DTK!H$5,0))=FALSE,IF(H$8&lt;&gt;0,VLOOKUP($A39,DSSV!$A$7:$S$65536,IN_DTK!H$5,0),""),"")</f>
        <v/>
      </c>
      <c r="I39" s="127" t="str">
        <f>IF(ISNA(VLOOKUP($A39,DSSV!$A$7:$S$65536,IN_DTK!I$5,0))=FALSE,IF(I$8&lt;&gt;0,VLOOKUP($A39,DSSV!$A$7:$S$65536,IN_DTK!I$5,0),""),"")</f>
        <v/>
      </c>
      <c r="J39" s="127" t="str">
        <f>IF(ISNA(VLOOKUP($A39,DSSV!$A$7:$S$65536,IN_DTK!J$5,0))=FALSE,IF(J$8&lt;&gt;0,VLOOKUP($A39,DSSV!$A$7:$S$65536,IN_DTK!J$5,0),""),"")</f>
        <v/>
      </c>
      <c r="K39" s="127" t="str">
        <f>IF(ISNA(VLOOKUP($A39,DSSV!$A$7:$S$65536,IN_DTK!K$5,0))=FALSE,IF(K$8&lt;&gt;0,VLOOKUP($A39,DSSV!$A$7:$S$65536,IN_DTK!K$5,0),""),"")</f>
        <v/>
      </c>
      <c r="L39" s="127" t="str">
        <f>IF(ISNA(VLOOKUP($A39,DSSV!$A$7:$S$65536,IN_DTK!L$5,0))=FALSE,IF(L$8&lt;&gt;0,VLOOKUP($A39,DSSV!$A$7:$S$65536,IN_DTK!L$5,0),""),"")</f>
        <v/>
      </c>
      <c r="M39" s="127" t="str">
        <f>IF(ISNA(VLOOKUP($A39,DSSV!$A$7:$S$65536,IN_DTK!M$5,0))=FALSE,IF(M$8&lt;&gt;0,VLOOKUP($A39,DSSV!$A$7:$S$65536,IN_DTK!M$5,0),""),"")</f>
        <v/>
      </c>
      <c r="N39" s="127" t="str">
        <f>IF(ISNA(VLOOKUP($A39,DSSV!$A$7:$S$65536,IN_DTK!N$5,0))=FALSE,IF(N$8&lt;&gt;0,VLOOKUP($A39,DSSV!$A$7:$S$65536,IN_DTK!N$5,0),""),"")</f>
        <v/>
      </c>
      <c r="O39" s="127" t="str">
        <f>IF(ISNA(VLOOKUP($A39,DSSV!$A$7:$S$65536,IN_DTK!O$5,0))=FALSE,IF(O$8&lt;&gt;0,VLOOKUP($A39,DSSV!$A$7:$S$65536,IN_DTK!O$5,0),""),"")</f>
        <v/>
      </c>
      <c r="P39" s="127" t="str">
        <f>IF(ISNA(VLOOKUP($A39,DSSV!$A$7:$S$65536,IN_DTK!P$5,0))=FALSE,IF(P$8&lt;&gt;0,VLOOKUP($A39,DSSV!$A$7:$S$65536,IN_DTK!P$5,0),""),"")</f>
        <v/>
      </c>
      <c r="Q39" s="130">
        <f>IF(ISNA(VLOOKUP($A39,DSSV!$A$7:$S$65536,IN_DTK!Q$5,0))=FALSE,VLOOKUP($A39,DSSV!$A$7:$S$65536,IN_DTK!Q$5,0),"")</f>
        <v>0</v>
      </c>
      <c r="R39" s="131" t="str">
        <f>IF(ISNA(VLOOKUP($A39,DSSV!$A$7:$S$65536,IN_DTK!R$5,0))=FALSE,VLOOKUP($A39,DSSV!$A$7:$S$65536,IN_DTK!R$5,0),"")</f>
        <v>Không</v>
      </c>
      <c r="S39" s="132">
        <f>IF(ISNA(VLOOKUP($A39,DSSV!$A$7:$S$65536,IN_DTK!S$5,0))=FALSE,VLOOKUP($A39,DSSV!$A$7:$S$65536,IN_DTK!S$5,0),"")</f>
        <v>0</v>
      </c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  <c r="AG39" s="125"/>
      <c r="AH39" s="125"/>
      <c r="AI39" s="125"/>
      <c r="AJ39" s="125"/>
      <c r="AK39" s="125"/>
      <c r="AL39" s="125"/>
      <c r="AM39" s="125"/>
      <c r="AN39" s="125"/>
      <c r="AO39" s="125"/>
      <c r="AP39" s="125"/>
      <c r="AQ39" s="125"/>
      <c r="AR39" s="125"/>
      <c r="AS39" s="125"/>
      <c r="AT39" s="125"/>
      <c r="AU39" s="125"/>
      <c r="AV39" s="125"/>
      <c r="AW39" s="125"/>
      <c r="AX39" s="125"/>
      <c r="AY39" s="125"/>
      <c r="AZ39" s="125"/>
      <c r="BA39" s="125"/>
      <c r="BB39" s="125"/>
      <c r="BC39" s="125"/>
    </row>
    <row r="40" spans="1:55" s="126" customFormat="1" ht="20.100000000000001" customHeight="1">
      <c r="A40" s="124">
        <v>32</v>
      </c>
      <c r="B40" s="127">
        <v>32</v>
      </c>
      <c r="C40" s="127">
        <f>IF(ISNA(VLOOKUP($A40,DSSV!$A$7:$S$65536,IN_DTK!C$5,0))=FALSE,VLOOKUP($A40,DSSV!$A$7:$S$65536,IN_DTK!C$5,0),"")</f>
        <v>0</v>
      </c>
      <c r="D40" s="128">
        <f>IF(ISNA(VLOOKUP($A40,DSSV!$A$7:$S$65536,IN_DTK!D$5,0))=FALSE,VLOOKUP($A40,DSSV!$A$7:$S$65536,IN_DTK!D$5,0),"")</f>
        <v>0</v>
      </c>
      <c r="E40" s="129">
        <f>IF(ISNA(VLOOKUP($A40,DSSV!$A$7:$S$65536,IN_DTK!E$5,0))=FALSE,VLOOKUP($A40,DSSV!$A$7:$S$65536,IN_DTK!E$5,0),"")</f>
        <v>0</v>
      </c>
      <c r="F40" s="127">
        <f>IF(ISNA(VLOOKUP($A40,DSSV!$A$7:$S$65536,IN_DTK!F$5,0))=FALSE,VLOOKUP($A40,DSSV!$A$7:$S$65536,IN_DTK!F$5,0),"")</f>
        <v>0</v>
      </c>
      <c r="G40" s="127">
        <f>IF(ISNA(VLOOKUP($A40,DSSV!$A$7:$S$65536,IN_DTK!G$5,0))=FALSE,VLOOKUP($A40,DSSV!$A$7:$S$65536,IN_DTK!G$5,0),"")</f>
        <v>0</v>
      </c>
      <c r="H40" s="127" t="str">
        <f>IF(ISNA(VLOOKUP($A40,DSSV!$A$7:$S$65536,IN_DTK!H$5,0))=FALSE,IF(H$8&lt;&gt;0,VLOOKUP($A40,DSSV!$A$7:$S$65536,IN_DTK!H$5,0),""),"")</f>
        <v/>
      </c>
      <c r="I40" s="127" t="str">
        <f>IF(ISNA(VLOOKUP($A40,DSSV!$A$7:$S$65536,IN_DTK!I$5,0))=FALSE,IF(I$8&lt;&gt;0,VLOOKUP($A40,DSSV!$A$7:$S$65536,IN_DTK!I$5,0),""),"")</f>
        <v/>
      </c>
      <c r="J40" s="127" t="str">
        <f>IF(ISNA(VLOOKUP($A40,DSSV!$A$7:$S$65536,IN_DTK!J$5,0))=FALSE,IF(J$8&lt;&gt;0,VLOOKUP($A40,DSSV!$A$7:$S$65536,IN_DTK!J$5,0),""),"")</f>
        <v/>
      </c>
      <c r="K40" s="127" t="str">
        <f>IF(ISNA(VLOOKUP($A40,DSSV!$A$7:$S$65536,IN_DTK!K$5,0))=FALSE,IF(K$8&lt;&gt;0,VLOOKUP($A40,DSSV!$A$7:$S$65536,IN_DTK!K$5,0),""),"")</f>
        <v/>
      </c>
      <c r="L40" s="127" t="str">
        <f>IF(ISNA(VLOOKUP($A40,DSSV!$A$7:$S$65536,IN_DTK!L$5,0))=FALSE,IF(L$8&lt;&gt;0,VLOOKUP($A40,DSSV!$A$7:$S$65536,IN_DTK!L$5,0),""),"")</f>
        <v/>
      </c>
      <c r="M40" s="127" t="str">
        <f>IF(ISNA(VLOOKUP($A40,DSSV!$A$7:$S$65536,IN_DTK!M$5,0))=FALSE,IF(M$8&lt;&gt;0,VLOOKUP($A40,DSSV!$A$7:$S$65536,IN_DTK!M$5,0),""),"")</f>
        <v/>
      </c>
      <c r="N40" s="127" t="str">
        <f>IF(ISNA(VLOOKUP($A40,DSSV!$A$7:$S$65536,IN_DTK!N$5,0))=FALSE,IF(N$8&lt;&gt;0,VLOOKUP($A40,DSSV!$A$7:$S$65536,IN_DTK!N$5,0),""),"")</f>
        <v/>
      </c>
      <c r="O40" s="127" t="str">
        <f>IF(ISNA(VLOOKUP($A40,DSSV!$A$7:$S$65536,IN_DTK!O$5,0))=FALSE,IF(O$8&lt;&gt;0,VLOOKUP($A40,DSSV!$A$7:$S$65536,IN_DTK!O$5,0),""),"")</f>
        <v/>
      </c>
      <c r="P40" s="127" t="str">
        <f>IF(ISNA(VLOOKUP($A40,DSSV!$A$7:$S$65536,IN_DTK!P$5,0))=FALSE,IF(P$8&lt;&gt;0,VLOOKUP($A40,DSSV!$A$7:$S$65536,IN_DTK!P$5,0),""),"")</f>
        <v/>
      </c>
      <c r="Q40" s="130">
        <f>IF(ISNA(VLOOKUP($A40,DSSV!$A$7:$S$65536,IN_DTK!Q$5,0))=FALSE,VLOOKUP($A40,DSSV!$A$7:$S$65536,IN_DTK!Q$5,0),"")</f>
        <v>0</v>
      </c>
      <c r="R40" s="131" t="str">
        <f>IF(ISNA(VLOOKUP($A40,DSSV!$A$7:$S$65536,IN_DTK!R$5,0))=FALSE,VLOOKUP($A40,DSSV!$A$7:$S$65536,IN_DTK!R$5,0),"")</f>
        <v>Không</v>
      </c>
      <c r="S40" s="132">
        <f>IF(ISNA(VLOOKUP($A40,DSSV!$A$7:$S$65536,IN_DTK!S$5,0))=FALSE,VLOOKUP($A40,DSSV!$A$7:$S$65536,IN_DTK!S$5,0),"")</f>
        <v>0</v>
      </c>
      <c r="T40" s="125"/>
      <c r="U40" s="125"/>
      <c r="V40" s="125"/>
      <c r="W40" s="125"/>
      <c r="X40" s="125"/>
      <c r="Y40" s="125"/>
      <c r="Z40" s="125"/>
      <c r="AA40" s="125"/>
      <c r="AB40" s="125"/>
      <c r="AC40" s="125"/>
      <c r="AD40" s="125"/>
      <c r="AE40" s="125"/>
      <c r="AF40" s="125"/>
      <c r="AG40" s="125"/>
      <c r="AH40" s="125"/>
      <c r="AI40" s="125"/>
      <c r="AJ40" s="125"/>
      <c r="AK40" s="125"/>
      <c r="AL40" s="125"/>
      <c r="AM40" s="125"/>
      <c r="AN40" s="125"/>
      <c r="AO40" s="125"/>
      <c r="AP40" s="125"/>
      <c r="AQ40" s="125"/>
      <c r="AR40" s="125"/>
      <c r="AS40" s="125"/>
      <c r="AT40" s="125"/>
      <c r="AU40" s="125"/>
      <c r="AV40" s="125"/>
      <c r="AW40" s="125"/>
      <c r="AX40" s="125"/>
      <c r="AY40" s="125"/>
      <c r="AZ40" s="125"/>
      <c r="BA40" s="125"/>
      <c r="BB40" s="125"/>
      <c r="BC40" s="125"/>
    </row>
    <row r="41" spans="1:55" s="126" customFormat="1" ht="20.100000000000001" customHeight="1">
      <c r="A41" s="124">
        <v>33</v>
      </c>
      <c r="B41" s="127">
        <v>33</v>
      </c>
      <c r="C41" s="127">
        <f>IF(ISNA(VLOOKUP($A41,DSSV!$A$7:$S$65536,IN_DTK!C$5,0))=FALSE,VLOOKUP($A41,DSSV!$A$7:$S$65536,IN_DTK!C$5,0),"")</f>
        <v>0</v>
      </c>
      <c r="D41" s="128">
        <f>IF(ISNA(VLOOKUP($A41,DSSV!$A$7:$S$65536,IN_DTK!D$5,0))=FALSE,VLOOKUP($A41,DSSV!$A$7:$S$65536,IN_DTK!D$5,0),"")</f>
        <v>0</v>
      </c>
      <c r="E41" s="129">
        <f>IF(ISNA(VLOOKUP($A41,DSSV!$A$7:$S$65536,IN_DTK!E$5,0))=FALSE,VLOOKUP($A41,DSSV!$A$7:$S$65536,IN_DTK!E$5,0),"")</f>
        <v>0</v>
      </c>
      <c r="F41" s="127">
        <f>IF(ISNA(VLOOKUP($A41,DSSV!$A$7:$S$65536,IN_DTK!F$5,0))=FALSE,VLOOKUP($A41,DSSV!$A$7:$S$65536,IN_DTK!F$5,0),"")</f>
        <v>0</v>
      </c>
      <c r="G41" s="127">
        <f>IF(ISNA(VLOOKUP($A41,DSSV!$A$7:$S$65536,IN_DTK!G$5,0))=FALSE,VLOOKUP($A41,DSSV!$A$7:$S$65536,IN_DTK!G$5,0),"")</f>
        <v>0</v>
      </c>
      <c r="H41" s="127" t="str">
        <f>IF(ISNA(VLOOKUP($A41,DSSV!$A$7:$S$65536,IN_DTK!H$5,0))=FALSE,IF(H$8&lt;&gt;0,VLOOKUP($A41,DSSV!$A$7:$S$65536,IN_DTK!H$5,0),""),"")</f>
        <v/>
      </c>
      <c r="I41" s="127" t="str">
        <f>IF(ISNA(VLOOKUP($A41,DSSV!$A$7:$S$65536,IN_DTK!I$5,0))=FALSE,IF(I$8&lt;&gt;0,VLOOKUP($A41,DSSV!$A$7:$S$65536,IN_DTK!I$5,0),""),"")</f>
        <v/>
      </c>
      <c r="J41" s="127" t="str">
        <f>IF(ISNA(VLOOKUP($A41,DSSV!$A$7:$S$65536,IN_DTK!J$5,0))=FALSE,IF(J$8&lt;&gt;0,VLOOKUP($A41,DSSV!$A$7:$S$65536,IN_DTK!J$5,0),""),"")</f>
        <v/>
      </c>
      <c r="K41" s="127" t="str">
        <f>IF(ISNA(VLOOKUP($A41,DSSV!$A$7:$S$65536,IN_DTK!K$5,0))=FALSE,IF(K$8&lt;&gt;0,VLOOKUP($A41,DSSV!$A$7:$S$65536,IN_DTK!K$5,0),""),"")</f>
        <v/>
      </c>
      <c r="L41" s="127" t="str">
        <f>IF(ISNA(VLOOKUP($A41,DSSV!$A$7:$S$65536,IN_DTK!L$5,0))=FALSE,IF(L$8&lt;&gt;0,VLOOKUP($A41,DSSV!$A$7:$S$65536,IN_DTK!L$5,0),""),"")</f>
        <v/>
      </c>
      <c r="M41" s="127" t="str">
        <f>IF(ISNA(VLOOKUP($A41,DSSV!$A$7:$S$65536,IN_DTK!M$5,0))=FALSE,IF(M$8&lt;&gt;0,VLOOKUP($A41,DSSV!$A$7:$S$65536,IN_DTK!M$5,0),""),"")</f>
        <v/>
      </c>
      <c r="N41" s="127" t="str">
        <f>IF(ISNA(VLOOKUP($A41,DSSV!$A$7:$S$65536,IN_DTK!N$5,0))=FALSE,IF(N$8&lt;&gt;0,VLOOKUP($A41,DSSV!$A$7:$S$65536,IN_DTK!N$5,0),""),"")</f>
        <v/>
      </c>
      <c r="O41" s="127" t="str">
        <f>IF(ISNA(VLOOKUP($A41,DSSV!$A$7:$S$65536,IN_DTK!O$5,0))=FALSE,IF(O$8&lt;&gt;0,VLOOKUP($A41,DSSV!$A$7:$S$65536,IN_DTK!O$5,0),""),"")</f>
        <v/>
      </c>
      <c r="P41" s="127" t="str">
        <f>IF(ISNA(VLOOKUP($A41,DSSV!$A$7:$S$65536,IN_DTK!P$5,0))=FALSE,IF(P$8&lt;&gt;0,VLOOKUP($A41,DSSV!$A$7:$S$65536,IN_DTK!P$5,0),""),"")</f>
        <v/>
      </c>
      <c r="Q41" s="130">
        <f>IF(ISNA(VLOOKUP($A41,DSSV!$A$7:$S$65536,IN_DTK!Q$5,0))=FALSE,VLOOKUP($A41,DSSV!$A$7:$S$65536,IN_DTK!Q$5,0),"")</f>
        <v>0</v>
      </c>
      <c r="R41" s="131" t="str">
        <f>IF(ISNA(VLOOKUP($A41,DSSV!$A$7:$S$65536,IN_DTK!R$5,0))=FALSE,VLOOKUP($A41,DSSV!$A$7:$S$65536,IN_DTK!R$5,0),"")</f>
        <v>Không</v>
      </c>
      <c r="S41" s="132">
        <f>IF(ISNA(VLOOKUP($A41,DSSV!$A$7:$S$65536,IN_DTK!S$5,0))=FALSE,VLOOKUP($A41,DSSV!$A$7:$S$65536,IN_DTK!S$5,0),"")</f>
        <v>0</v>
      </c>
      <c r="T41" s="125"/>
      <c r="U41" s="125"/>
      <c r="V41" s="125"/>
      <c r="W41" s="125"/>
      <c r="X41" s="125"/>
      <c r="Y41" s="125"/>
      <c r="Z41" s="125"/>
      <c r="AA41" s="125"/>
      <c r="AB41" s="125"/>
      <c r="AC41" s="125"/>
      <c r="AD41" s="125"/>
      <c r="AE41" s="125"/>
      <c r="AF41" s="125"/>
      <c r="AG41" s="125"/>
      <c r="AH41" s="125"/>
      <c r="AI41" s="125"/>
      <c r="AJ41" s="125"/>
      <c r="AK41" s="125"/>
      <c r="AL41" s="125"/>
      <c r="AM41" s="125"/>
      <c r="AN41" s="125"/>
      <c r="AO41" s="125"/>
      <c r="AP41" s="125"/>
      <c r="AQ41" s="125"/>
      <c r="AR41" s="125"/>
      <c r="AS41" s="125"/>
      <c r="AT41" s="125"/>
      <c r="AU41" s="125"/>
      <c r="AV41" s="125"/>
      <c r="AW41" s="125"/>
      <c r="AX41" s="125"/>
      <c r="AY41" s="125"/>
      <c r="AZ41" s="125"/>
      <c r="BA41" s="125"/>
      <c r="BB41" s="125"/>
      <c r="BC41" s="125"/>
    </row>
    <row r="42" spans="1:55" s="126" customFormat="1" ht="20.100000000000001" customHeight="1">
      <c r="A42" s="124">
        <v>34</v>
      </c>
      <c r="B42" s="127">
        <v>34</v>
      </c>
      <c r="C42" s="127">
        <f>IF(ISNA(VLOOKUP($A42,DSSV!$A$7:$S$65536,IN_DTK!C$5,0))=FALSE,VLOOKUP($A42,DSSV!$A$7:$S$65536,IN_DTK!C$5,0),"")</f>
        <v>0</v>
      </c>
      <c r="D42" s="128">
        <f>IF(ISNA(VLOOKUP($A42,DSSV!$A$7:$S$65536,IN_DTK!D$5,0))=FALSE,VLOOKUP($A42,DSSV!$A$7:$S$65536,IN_DTK!D$5,0),"")</f>
        <v>0</v>
      </c>
      <c r="E42" s="129">
        <f>IF(ISNA(VLOOKUP($A42,DSSV!$A$7:$S$65536,IN_DTK!E$5,0))=FALSE,VLOOKUP($A42,DSSV!$A$7:$S$65536,IN_DTK!E$5,0),"")</f>
        <v>0</v>
      </c>
      <c r="F42" s="127">
        <f>IF(ISNA(VLOOKUP($A42,DSSV!$A$7:$S$65536,IN_DTK!F$5,0))=FALSE,VLOOKUP($A42,DSSV!$A$7:$S$65536,IN_DTK!F$5,0),"")</f>
        <v>0</v>
      </c>
      <c r="G42" s="127">
        <f>IF(ISNA(VLOOKUP($A42,DSSV!$A$7:$S$65536,IN_DTK!G$5,0))=FALSE,VLOOKUP($A42,DSSV!$A$7:$S$65536,IN_DTK!G$5,0),"")</f>
        <v>0</v>
      </c>
      <c r="H42" s="127" t="str">
        <f>IF(ISNA(VLOOKUP($A42,DSSV!$A$7:$S$65536,IN_DTK!H$5,0))=FALSE,IF(H$8&lt;&gt;0,VLOOKUP($A42,DSSV!$A$7:$S$65536,IN_DTK!H$5,0),""),"")</f>
        <v/>
      </c>
      <c r="I42" s="127" t="str">
        <f>IF(ISNA(VLOOKUP($A42,DSSV!$A$7:$S$65536,IN_DTK!I$5,0))=FALSE,IF(I$8&lt;&gt;0,VLOOKUP($A42,DSSV!$A$7:$S$65536,IN_DTK!I$5,0),""),"")</f>
        <v/>
      </c>
      <c r="J42" s="127" t="str">
        <f>IF(ISNA(VLOOKUP($A42,DSSV!$A$7:$S$65536,IN_DTK!J$5,0))=FALSE,IF(J$8&lt;&gt;0,VLOOKUP($A42,DSSV!$A$7:$S$65536,IN_DTK!J$5,0),""),"")</f>
        <v/>
      </c>
      <c r="K42" s="127" t="str">
        <f>IF(ISNA(VLOOKUP($A42,DSSV!$A$7:$S$65536,IN_DTK!K$5,0))=FALSE,IF(K$8&lt;&gt;0,VLOOKUP($A42,DSSV!$A$7:$S$65536,IN_DTK!K$5,0),""),"")</f>
        <v/>
      </c>
      <c r="L42" s="127" t="str">
        <f>IF(ISNA(VLOOKUP($A42,DSSV!$A$7:$S$65536,IN_DTK!L$5,0))=FALSE,IF(L$8&lt;&gt;0,VLOOKUP($A42,DSSV!$A$7:$S$65536,IN_DTK!L$5,0),""),"")</f>
        <v/>
      </c>
      <c r="M42" s="127" t="str">
        <f>IF(ISNA(VLOOKUP($A42,DSSV!$A$7:$S$65536,IN_DTK!M$5,0))=FALSE,IF(M$8&lt;&gt;0,VLOOKUP($A42,DSSV!$A$7:$S$65536,IN_DTK!M$5,0),""),"")</f>
        <v/>
      </c>
      <c r="N42" s="127" t="str">
        <f>IF(ISNA(VLOOKUP($A42,DSSV!$A$7:$S$65536,IN_DTK!N$5,0))=FALSE,IF(N$8&lt;&gt;0,VLOOKUP($A42,DSSV!$A$7:$S$65536,IN_DTK!N$5,0),""),"")</f>
        <v/>
      </c>
      <c r="O42" s="127" t="str">
        <f>IF(ISNA(VLOOKUP($A42,DSSV!$A$7:$S$65536,IN_DTK!O$5,0))=FALSE,IF(O$8&lt;&gt;0,VLOOKUP($A42,DSSV!$A$7:$S$65536,IN_DTK!O$5,0),""),"")</f>
        <v/>
      </c>
      <c r="P42" s="127" t="str">
        <f>IF(ISNA(VLOOKUP($A42,DSSV!$A$7:$S$65536,IN_DTK!P$5,0))=FALSE,IF(P$8&lt;&gt;0,VLOOKUP($A42,DSSV!$A$7:$S$65536,IN_DTK!P$5,0),""),"")</f>
        <v/>
      </c>
      <c r="Q42" s="130">
        <f>IF(ISNA(VLOOKUP($A42,DSSV!$A$7:$S$65536,IN_DTK!Q$5,0))=FALSE,VLOOKUP($A42,DSSV!$A$7:$S$65536,IN_DTK!Q$5,0),"")</f>
        <v>0</v>
      </c>
      <c r="R42" s="131" t="str">
        <f>IF(ISNA(VLOOKUP($A42,DSSV!$A$7:$S$65536,IN_DTK!R$5,0))=FALSE,VLOOKUP($A42,DSSV!$A$7:$S$65536,IN_DTK!R$5,0),"")</f>
        <v>Không</v>
      </c>
      <c r="S42" s="132">
        <f>IF(ISNA(VLOOKUP($A42,DSSV!$A$7:$S$65536,IN_DTK!S$5,0))=FALSE,VLOOKUP($A42,DSSV!$A$7:$S$65536,IN_DTK!S$5,0),"")</f>
        <v>0</v>
      </c>
      <c r="T42" s="125"/>
      <c r="U42" s="125"/>
      <c r="V42" s="125"/>
      <c r="W42" s="125"/>
      <c r="X42" s="125"/>
      <c r="Y42" s="125"/>
      <c r="Z42" s="125"/>
      <c r="AA42" s="125"/>
      <c r="AB42" s="125"/>
      <c r="AC42" s="125"/>
      <c r="AD42" s="125"/>
      <c r="AE42" s="125"/>
      <c r="AF42" s="125"/>
      <c r="AG42" s="125"/>
      <c r="AH42" s="125"/>
      <c r="AI42" s="125"/>
      <c r="AJ42" s="125"/>
      <c r="AK42" s="125"/>
      <c r="AL42" s="125"/>
      <c r="AM42" s="125"/>
      <c r="AN42" s="125"/>
      <c r="AO42" s="125"/>
      <c r="AP42" s="125"/>
      <c r="AQ42" s="125"/>
      <c r="AR42" s="125"/>
      <c r="AS42" s="125"/>
      <c r="AT42" s="125"/>
      <c r="AU42" s="125"/>
      <c r="AV42" s="125"/>
      <c r="AW42" s="125"/>
      <c r="AX42" s="125"/>
      <c r="AY42" s="125"/>
      <c r="AZ42" s="125"/>
      <c r="BA42" s="125"/>
      <c r="BB42" s="125"/>
      <c r="BC42" s="125"/>
    </row>
    <row r="43" spans="1:55" s="126" customFormat="1" ht="20.100000000000001" customHeight="1">
      <c r="A43" s="124">
        <v>35</v>
      </c>
      <c r="B43" s="127">
        <v>35</v>
      </c>
      <c r="C43" s="127">
        <f>IF(ISNA(VLOOKUP($A43,DSSV!$A$7:$S$65536,IN_DTK!C$5,0))=FALSE,VLOOKUP($A43,DSSV!$A$7:$S$65536,IN_DTK!C$5,0),"")</f>
        <v>0</v>
      </c>
      <c r="D43" s="128">
        <f>IF(ISNA(VLOOKUP($A43,DSSV!$A$7:$S$65536,IN_DTK!D$5,0))=FALSE,VLOOKUP($A43,DSSV!$A$7:$S$65536,IN_DTK!D$5,0),"")</f>
        <v>0</v>
      </c>
      <c r="E43" s="129">
        <f>IF(ISNA(VLOOKUP($A43,DSSV!$A$7:$S$65536,IN_DTK!E$5,0))=FALSE,VLOOKUP($A43,DSSV!$A$7:$S$65536,IN_DTK!E$5,0),"")</f>
        <v>0</v>
      </c>
      <c r="F43" s="127">
        <f>IF(ISNA(VLOOKUP($A43,DSSV!$A$7:$S$65536,IN_DTK!F$5,0))=FALSE,VLOOKUP($A43,DSSV!$A$7:$S$65536,IN_DTK!F$5,0),"")</f>
        <v>0</v>
      </c>
      <c r="G43" s="127">
        <f>IF(ISNA(VLOOKUP($A43,DSSV!$A$7:$S$65536,IN_DTK!G$5,0))=FALSE,VLOOKUP($A43,DSSV!$A$7:$S$65536,IN_DTK!G$5,0),"")</f>
        <v>0</v>
      </c>
      <c r="H43" s="127" t="str">
        <f>IF(ISNA(VLOOKUP($A43,DSSV!$A$7:$S$65536,IN_DTK!H$5,0))=FALSE,IF(H$8&lt;&gt;0,VLOOKUP($A43,DSSV!$A$7:$S$65536,IN_DTK!H$5,0),""),"")</f>
        <v/>
      </c>
      <c r="I43" s="127" t="str">
        <f>IF(ISNA(VLOOKUP($A43,DSSV!$A$7:$S$65536,IN_DTK!I$5,0))=FALSE,IF(I$8&lt;&gt;0,VLOOKUP($A43,DSSV!$A$7:$S$65536,IN_DTK!I$5,0),""),"")</f>
        <v/>
      </c>
      <c r="J43" s="127" t="str">
        <f>IF(ISNA(VLOOKUP($A43,DSSV!$A$7:$S$65536,IN_DTK!J$5,0))=FALSE,IF(J$8&lt;&gt;0,VLOOKUP($A43,DSSV!$A$7:$S$65536,IN_DTK!J$5,0),""),"")</f>
        <v/>
      </c>
      <c r="K43" s="127" t="str">
        <f>IF(ISNA(VLOOKUP($A43,DSSV!$A$7:$S$65536,IN_DTK!K$5,0))=FALSE,IF(K$8&lt;&gt;0,VLOOKUP($A43,DSSV!$A$7:$S$65536,IN_DTK!K$5,0),""),"")</f>
        <v/>
      </c>
      <c r="L43" s="127" t="str">
        <f>IF(ISNA(VLOOKUP($A43,DSSV!$A$7:$S$65536,IN_DTK!L$5,0))=FALSE,IF(L$8&lt;&gt;0,VLOOKUP($A43,DSSV!$A$7:$S$65536,IN_DTK!L$5,0),""),"")</f>
        <v/>
      </c>
      <c r="M43" s="127" t="str">
        <f>IF(ISNA(VLOOKUP($A43,DSSV!$A$7:$S$65536,IN_DTK!M$5,0))=FALSE,IF(M$8&lt;&gt;0,VLOOKUP($A43,DSSV!$A$7:$S$65536,IN_DTK!M$5,0),""),"")</f>
        <v/>
      </c>
      <c r="N43" s="127" t="str">
        <f>IF(ISNA(VLOOKUP($A43,DSSV!$A$7:$S$65536,IN_DTK!N$5,0))=FALSE,IF(N$8&lt;&gt;0,VLOOKUP($A43,DSSV!$A$7:$S$65536,IN_DTK!N$5,0),""),"")</f>
        <v/>
      </c>
      <c r="O43" s="127" t="str">
        <f>IF(ISNA(VLOOKUP($A43,DSSV!$A$7:$S$65536,IN_DTK!O$5,0))=FALSE,IF(O$8&lt;&gt;0,VLOOKUP($A43,DSSV!$A$7:$S$65536,IN_DTK!O$5,0),""),"")</f>
        <v/>
      </c>
      <c r="P43" s="127" t="str">
        <f>IF(ISNA(VLOOKUP($A43,DSSV!$A$7:$S$65536,IN_DTK!P$5,0))=FALSE,IF(P$8&lt;&gt;0,VLOOKUP($A43,DSSV!$A$7:$S$65536,IN_DTK!P$5,0),""),"")</f>
        <v/>
      </c>
      <c r="Q43" s="130">
        <f>IF(ISNA(VLOOKUP($A43,DSSV!$A$7:$S$65536,IN_DTK!Q$5,0))=FALSE,VLOOKUP($A43,DSSV!$A$7:$S$65536,IN_DTK!Q$5,0),"")</f>
        <v>0</v>
      </c>
      <c r="R43" s="131" t="str">
        <f>IF(ISNA(VLOOKUP($A43,DSSV!$A$7:$S$65536,IN_DTK!R$5,0))=FALSE,VLOOKUP($A43,DSSV!$A$7:$S$65536,IN_DTK!R$5,0),"")</f>
        <v>Không</v>
      </c>
      <c r="S43" s="132">
        <f>IF(ISNA(VLOOKUP($A43,DSSV!$A$7:$S$65536,IN_DTK!S$5,0))=FALSE,VLOOKUP($A43,DSSV!$A$7:$S$65536,IN_DTK!S$5,0),"")</f>
        <v>0</v>
      </c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  <c r="AG43" s="125"/>
      <c r="AH43" s="125"/>
      <c r="AI43" s="125"/>
      <c r="AJ43" s="125"/>
      <c r="AK43" s="125"/>
      <c r="AL43" s="125"/>
      <c r="AM43" s="125"/>
      <c r="AN43" s="125"/>
      <c r="AO43" s="125"/>
      <c r="AP43" s="125"/>
      <c r="AQ43" s="125"/>
      <c r="AR43" s="125"/>
      <c r="AS43" s="125"/>
      <c r="AT43" s="125"/>
      <c r="AU43" s="125"/>
      <c r="AV43" s="125"/>
      <c r="AW43" s="125"/>
      <c r="AX43" s="125"/>
      <c r="AY43" s="125"/>
      <c r="AZ43" s="125"/>
      <c r="BA43" s="125"/>
      <c r="BB43" s="125"/>
      <c r="BC43" s="125"/>
    </row>
    <row r="44" spans="1:55" s="126" customFormat="1" ht="20.100000000000001" customHeight="1">
      <c r="A44" s="124">
        <v>36</v>
      </c>
      <c r="B44" s="127">
        <v>36</v>
      </c>
      <c r="C44" s="127">
        <f>IF(ISNA(VLOOKUP($A44,DSSV!$A$7:$S$65536,IN_DTK!C$5,0))=FALSE,VLOOKUP($A44,DSSV!$A$7:$S$65536,IN_DTK!C$5,0),"")</f>
        <v>0</v>
      </c>
      <c r="D44" s="128">
        <f>IF(ISNA(VLOOKUP($A44,DSSV!$A$7:$S$65536,IN_DTK!D$5,0))=FALSE,VLOOKUP($A44,DSSV!$A$7:$S$65536,IN_DTK!D$5,0),"")</f>
        <v>0</v>
      </c>
      <c r="E44" s="129">
        <f>IF(ISNA(VLOOKUP($A44,DSSV!$A$7:$S$65536,IN_DTK!E$5,0))=FALSE,VLOOKUP($A44,DSSV!$A$7:$S$65536,IN_DTK!E$5,0),"")</f>
        <v>0</v>
      </c>
      <c r="F44" s="127">
        <f>IF(ISNA(VLOOKUP($A44,DSSV!$A$7:$S$65536,IN_DTK!F$5,0))=FALSE,VLOOKUP($A44,DSSV!$A$7:$S$65536,IN_DTK!F$5,0),"")</f>
        <v>0</v>
      </c>
      <c r="G44" s="127">
        <f>IF(ISNA(VLOOKUP($A44,DSSV!$A$7:$S$65536,IN_DTK!G$5,0))=FALSE,VLOOKUP($A44,DSSV!$A$7:$S$65536,IN_DTK!G$5,0),"")</f>
        <v>0</v>
      </c>
      <c r="H44" s="127" t="str">
        <f>IF(ISNA(VLOOKUP($A44,DSSV!$A$7:$S$65536,IN_DTK!H$5,0))=FALSE,IF(H$8&lt;&gt;0,VLOOKUP($A44,DSSV!$A$7:$S$65536,IN_DTK!H$5,0),""),"")</f>
        <v/>
      </c>
      <c r="I44" s="127" t="str">
        <f>IF(ISNA(VLOOKUP($A44,DSSV!$A$7:$S$65536,IN_DTK!I$5,0))=FALSE,IF(I$8&lt;&gt;0,VLOOKUP($A44,DSSV!$A$7:$S$65536,IN_DTK!I$5,0),""),"")</f>
        <v/>
      </c>
      <c r="J44" s="127" t="str">
        <f>IF(ISNA(VLOOKUP($A44,DSSV!$A$7:$S$65536,IN_DTK!J$5,0))=FALSE,IF(J$8&lt;&gt;0,VLOOKUP($A44,DSSV!$A$7:$S$65536,IN_DTK!J$5,0),""),"")</f>
        <v/>
      </c>
      <c r="K44" s="127" t="str">
        <f>IF(ISNA(VLOOKUP($A44,DSSV!$A$7:$S$65536,IN_DTK!K$5,0))=FALSE,IF(K$8&lt;&gt;0,VLOOKUP($A44,DSSV!$A$7:$S$65536,IN_DTK!K$5,0),""),"")</f>
        <v/>
      </c>
      <c r="L44" s="127" t="str">
        <f>IF(ISNA(VLOOKUP($A44,DSSV!$A$7:$S$65536,IN_DTK!L$5,0))=FALSE,IF(L$8&lt;&gt;0,VLOOKUP($A44,DSSV!$A$7:$S$65536,IN_DTK!L$5,0),""),"")</f>
        <v/>
      </c>
      <c r="M44" s="127" t="str">
        <f>IF(ISNA(VLOOKUP($A44,DSSV!$A$7:$S$65536,IN_DTK!M$5,0))=FALSE,IF(M$8&lt;&gt;0,VLOOKUP($A44,DSSV!$A$7:$S$65536,IN_DTK!M$5,0),""),"")</f>
        <v/>
      </c>
      <c r="N44" s="127" t="str">
        <f>IF(ISNA(VLOOKUP($A44,DSSV!$A$7:$S$65536,IN_DTK!N$5,0))=FALSE,IF(N$8&lt;&gt;0,VLOOKUP($A44,DSSV!$A$7:$S$65536,IN_DTK!N$5,0),""),"")</f>
        <v/>
      </c>
      <c r="O44" s="127" t="str">
        <f>IF(ISNA(VLOOKUP($A44,DSSV!$A$7:$S$65536,IN_DTK!O$5,0))=FALSE,IF(O$8&lt;&gt;0,VLOOKUP($A44,DSSV!$A$7:$S$65536,IN_DTK!O$5,0),""),"")</f>
        <v/>
      </c>
      <c r="P44" s="127" t="str">
        <f>IF(ISNA(VLOOKUP($A44,DSSV!$A$7:$S$65536,IN_DTK!P$5,0))=FALSE,IF(P$8&lt;&gt;0,VLOOKUP($A44,DSSV!$A$7:$S$65536,IN_DTK!P$5,0),""),"")</f>
        <v/>
      </c>
      <c r="Q44" s="130">
        <f>IF(ISNA(VLOOKUP($A44,DSSV!$A$7:$S$65536,IN_DTK!Q$5,0))=FALSE,VLOOKUP($A44,DSSV!$A$7:$S$65536,IN_DTK!Q$5,0),"")</f>
        <v>0</v>
      </c>
      <c r="R44" s="131" t="str">
        <f>IF(ISNA(VLOOKUP($A44,DSSV!$A$7:$S$65536,IN_DTK!R$5,0))=FALSE,VLOOKUP($A44,DSSV!$A$7:$S$65536,IN_DTK!R$5,0),"")</f>
        <v>Không</v>
      </c>
      <c r="S44" s="132">
        <f>IF(ISNA(VLOOKUP($A44,DSSV!$A$7:$S$65536,IN_DTK!S$5,0))=FALSE,VLOOKUP($A44,DSSV!$A$7:$S$65536,IN_DTK!S$5,0),"")</f>
        <v>0</v>
      </c>
      <c r="T44" s="125"/>
      <c r="U44" s="125"/>
      <c r="V44" s="125"/>
      <c r="W44" s="125"/>
      <c r="X44" s="125"/>
      <c r="Y44" s="125"/>
      <c r="Z44" s="125"/>
      <c r="AA44" s="125"/>
      <c r="AB44" s="125"/>
      <c r="AC44" s="125"/>
      <c r="AD44" s="125"/>
      <c r="AE44" s="125"/>
      <c r="AF44" s="125"/>
      <c r="AG44" s="125"/>
      <c r="AH44" s="125"/>
      <c r="AI44" s="125"/>
      <c r="AJ44" s="125"/>
      <c r="AK44" s="125"/>
      <c r="AL44" s="125"/>
      <c r="AM44" s="125"/>
      <c r="AN44" s="125"/>
      <c r="AO44" s="125"/>
      <c r="AP44" s="125"/>
      <c r="AQ44" s="125"/>
      <c r="AR44" s="125"/>
      <c r="AS44" s="125"/>
      <c r="AT44" s="125"/>
      <c r="AU44" s="125"/>
      <c r="AV44" s="125"/>
      <c r="AW44" s="125"/>
      <c r="AX44" s="125"/>
      <c r="AY44" s="125"/>
      <c r="AZ44" s="125"/>
      <c r="BA44" s="125"/>
      <c r="BB44" s="125"/>
      <c r="BC44" s="125"/>
    </row>
    <row r="45" spans="1:55" s="126" customFormat="1" ht="20.100000000000001" customHeight="1">
      <c r="A45" s="124">
        <v>37</v>
      </c>
      <c r="B45" s="127">
        <v>37</v>
      </c>
      <c r="C45" s="127">
        <f>IF(ISNA(VLOOKUP($A45,DSSV!$A$7:$S$65536,IN_DTK!C$5,0))=FALSE,VLOOKUP($A45,DSSV!$A$7:$S$65536,IN_DTK!C$5,0),"")</f>
        <v>0</v>
      </c>
      <c r="D45" s="128">
        <f>IF(ISNA(VLOOKUP($A45,DSSV!$A$7:$S$65536,IN_DTK!D$5,0))=FALSE,VLOOKUP($A45,DSSV!$A$7:$S$65536,IN_DTK!D$5,0),"")</f>
        <v>0</v>
      </c>
      <c r="E45" s="129">
        <f>IF(ISNA(VLOOKUP($A45,DSSV!$A$7:$S$65536,IN_DTK!E$5,0))=FALSE,VLOOKUP($A45,DSSV!$A$7:$S$65536,IN_DTK!E$5,0),"")</f>
        <v>0</v>
      </c>
      <c r="F45" s="127">
        <f>IF(ISNA(VLOOKUP($A45,DSSV!$A$7:$S$65536,IN_DTK!F$5,0))=FALSE,VLOOKUP($A45,DSSV!$A$7:$S$65536,IN_DTK!F$5,0),"")</f>
        <v>0</v>
      </c>
      <c r="G45" s="127">
        <f>IF(ISNA(VLOOKUP($A45,DSSV!$A$7:$S$65536,IN_DTK!G$5,0))=FALSE,VLOOKUP($A45,DSSV!$A$7:$S$65536,IN_DTK!G$5,0),"")</f>
        <v>0</v>
      </c>
      <c r="H45" s="127" t="str">
        <f>IF(ISNA(VLOOKUP($A45,DSSV!$A$7:$S$65536,IN_DTK!H$5,0))=FALSE,IF(H$8&lt;&gt;0,VLOOKUP($A45,DSSV!$A$7:$S$65536,IN_DTK!H$5,0),""),"")</f>
        <v/>
      </c>
      <c r="I45" s="127" t="str">
        <f>IF(ISNA(VLOOKUP($A45,DSSV!$A$7:$S$65536,IN_DTK!I$5,0))=FALSE,IF(I$8&lt;&gt;0,VLOOKUP($A45,DSSV!$A$7:$S$65536,IN_DTK!I$5,0),""),"")</f>
        <v/>
      </c>
      <c r="J45" s="127" t="str">
        <f>IF(ISNA(VLOOKUP($A45,DSSV!$A$7:$S$65536,IN_DTK!J$5,0))=FALSE,IF(J$8&lt;&gt;0,VLOOKUP($A45,DSSV!$A$7:$S$65536,IN_DTK!J$5,0),""),"")</f>
        <v/>
      </c>
      <c r="K45" s="127" t="str">
        <f>IF(ISNA(VLOOKUP($A45,DSSV!$A$7:$S$65536,IN_DTK!K$5,0))=FALSE,IF(K$8&lt;&gt;0,VLOOKUP($A45,DSSV!$A$7:$S$65536,IN_DTK!K$5,0),""),"")</f>
        <v/>
      </c>
      <c r="L45" s="127" t="str">
        <f>IF(ISNA(VLOOKUP($A45,DSSV!$A$7:$S$65536,IN_DTK!L$5,0))=FALSE,IF(L$8&lt;&gt;0,VLOOKUP($A45,DSSV!$A$7:$S$65536,IN_DTK!L$5,0),""),"")</f>
        <v/>
      </c>
      <c r="M45" s="127" t="str">
        <f>IF(ISNA(VLOOKUP($A45,DSSV!$A$7:$S$65536,IN_DTK!M$5,0))=FALSE,IF(M$8&lt;&gt;0,VLOOKUP($A45,DSSV!$A$7:$S$65536,IN_DTK!M$5,0),""),"")</f>
        <v/>
      </c>
      <c r="N45" s="127" t="str">
        <f>IF(ISNA(VLOOKUP($A45,DSSV!$A$7:$S$65536,IN_DTK!N$5,0))=FALSE,IF(N$8&lt;&gt;0,VLOOKUP($A45,DSSV!$A$7:$S$65536,IN_DTK!N$5,0),""),"")</f>
        <v/>
      </c>
      <c r="O45" s="127" t="str">
        <f>IF(ISNA(VLOOKUP($A45,DSSV!$A$7:$S$65536,IN_DTK!O$5,0))=FALSE,IF(O$8&lt;&gt;0,VLOOKUP($A45,DSSV!$A$7:$S$65536,IN_DTK!O$5,0),""),"")</f>
        <v/>
      </c>
      <c r="P45" s="127" t="str">
        <f>IF(ISNA(VLOOKUP($A45,DSSV!$A$7:$S$65536,IN_DTK!P$5,0))=FALSE,IF(P$8&lt;&gt;0,VLOOKUP($A45,DSSV!$A$7:$S$65536,IN_DTK!P$5,0),""),"")</f>
        <v/>
      </c>
      <c r="Q45" s="130">
        <f>IF(ISNA(VLOOKUP($A45,DSSV!$A$7:$S$65536,IN_DTK!Q$5,0))=FALSE,VLOOKUP($A45,DSSV!$A$7:$S$65536,IN_DTK!Q$5,0),"")</f>
        <v>0</v>
      </c>
      <c r="R45" s="131" t="str">
        <f>IF(ISNA(VLOOKUP($A45,DSSV!$A$7:$S$65536,IN_DTK!R$5,0))=FALSE,VLOOKUP($A45,DSSV!$A$7:$S$65536,IN_DTK!R$5,0),"")</f>
        <v>Không</v>
      </c>
      <c r="S45" s="132">
        <f>IF(ISNA(VLOOKUP($A45,DSSV!$A$7:$S$65536,IN_DTK!S$5,0))=FALSE,VLOOKUP($A45,DSSV!$A$7:$S$65536,IN_DTK!S$5,0),"")</f>
        <v>0</v>
      </c>
      <c r="T45" s="125"/>
      <c r="U45" s="125"/>
      <c r="V45" s="125"/>
      <c r="W45" s="125"/>
      <c r="X45" s="125"/>
      <c r="Y45" s="125"/>
      <c r="Z45" s="125"/>
      <c r="AA45" s="125"/>
      <c r="AB45" s="125"/>
      <c r="AC45" s="125"/>
      <c r="AD45" s="125"/>
      <c r="AE45" s="125"/>
      <c r="AF45" s="125"/>
      <c r="AG45" s="125"/>
      <c r="AH45" s="125"/>
      <c r="AI45" s="125"/>
      <c r="AJ45" s="125"/>
      <c r="AK45" s="125"/>
      <c r="AL45" s="125"/>
      <c r="AM45" s="125"/>
      <c r="AN45" s="125"/>
      <c r="AO45" s="125"/>
      <c r="AP45" s="125"/>
      <c r="AQ45" s="125"/>
      <c r="AR45" s="125"/>
      <c r="AS45" s="125"/>
      <c r="AT45" s="125"/>
      <c r="AU45" s="125"/>
      <c r="AV45" s="125"/>
      <c r="AW45" s="125"/>
      <c r="AX45" s="125"/>
      <c r="AY45" s="125"/>
      <c r="AZ45" s="125"/>
      <c r="BA45" s="125"/>
      <c r="BB45" s="125"/>
      <c r="BC45" s="125"/>
    </row>
    <row r="46" spans="1:55" s="126" customFormat="1" ht="20.100000000000001" customHeight="1">
      <c r="A46" s="124">
        <v>38</v>
      </c>
      <c r="B46" s="127">
        <v>38</v>
      </c>
      <c r="C46" s="127">
        <f>IF(ISNA(VLOOKUP($A46,DSSV!$A$7:$S$65536,IN_DTK!C$5,0))=FALSE,VLOOKUP($A46,DSSV!$A$7:$S$65536,IN_DTK!C$5,0),"")</f>
        <v>0</v>
      </c>
      <c r="D46" s="128">
        <f>IF(ISNA(VLOOKUP($A46,DSSV!$A$7:$S$65536,IN_DTK!D$5,0))=FALSE,VLOOKUP($A46,DSSV!$A$7:$S$65536,IN_DTK!D$5,0),"")</f>
        <v>0</v>
      </c>
      <c r="E46" s="129">
        <f>IF(ISNA(VLOOKUP($A46,DSSV!$A$7:$S$65536,IN_DTK!E$5,0))=FALSE,VLOOKUP($A46,DSSV!$A$7:$S$65536,IN_DTK!E$5,0),"")</f>
        <v>0</v>
      </c>
      <c r="F46" s="127">
        <f>IF(ISNA(VLOOKUP($A46,DSSV!$A$7:$S$65536,IN_DTK!F$5,0))=FALSE,VLOOKUP($A46,DSSV!$A$7:$S$65536,IN_DTK!F$5,0),"")</f>
        <v>0</v>
      </c>
      <c r="G46" s="127">
        <f>IF(ISNA(VLOOKUP($A46,DSSV!$A$7:$S$65536,IN_DTK!G$5,0))=FALSE,VLOOKUP($A46,DSSV!$A$7:$S$65536,IN_DTK!G$5,0),"")</f>
        <v>0</v>
      </c>
      <c r="H46" s="127" t="str">
        <f>IF(ISNA(VLOOKUP($A46,DSSV!$A$7:$S$65536,IN_DTK!H$5,0))=FALSE,IF(H$8&lt;&gt;0,VLOOKUP($A46,DSSV!$A$7:$S$65536,IN_DTK!H$5,0),""),"")</f>
        <v/>
      </c>
      <c r="I46" s="127" t="str">
        <f>IF(ISNA(VLOOKUP($A46,DSSV!$A$7:$S$65536,IN_DTK!I$5,0))=FALSE,IF(I$8&lt;&gt;0,VLOOKUP($A46,DSSV!$A$7:$S$65536,IN_DTK!I$5,0),""),"")</f>
        <v/>
      </c>
      <c r="J46" s="127" t="str">
        <f>IF(ISNA(VLOOKUP($A46,DSSV!$A$7:$S$65536,IN_DTK!J$5,0))=FALSE,IF(J$8&lt;&gt;0,VLOOKUP($A46,DSSV!$A$7:$S$65536,IN_DTK!J$5,0),""),"")</f>
        <v/>
      </c>
      <c r="K46" s="127" t="str">
        <f>IF(ISNA(VLOOKUP($A46,DSSV!$A$7:$S$65536,IN_DTK!K$5,0))=FALSE,IF(K$8&lt;&gt;0,VLOOKUP($A46,DSSV!$A$7:$S$65536,IN_DTK!K$5,0),""),"")</f>
        <v/>
      </c>
      <c r="L46" s="127" t="str">
        <f>IF(ISNA(VLOOKUP($A46,DSSV!$A$7:$S$65536,IN_DTK!L$5,0))=FALSE,IF(L$8&lt;&gt;0,VLOOKUP($A46,DSSV!$A$7:$S$65536,IN_DTK!L$5,0),""),"")</f>
        <v/>
      </c>
      <c r="M46" s="127" t="str">
        <f>IF(ISNA(VLOOKUP($A46,DSSV!$A$7:$S$65536,IN_DTK!M$5,0))=FALSE,IF(M$8&lt;&gt;0,VLOOKUP($A46,DSSV!$A$7:$S$65536,IN_DTK!M$5,0),""),"")</f>
        <v/>
      </c>
      <c r="N46" s="127" t="str">
        <f>IF(ISNA(VLOOKUP($A46,DSSV!$A$7:$S$65536,IN_DTK!N$5,0))=FALSE,IF(N$8&lt;&gt;0,VLOOKUP($A46,DSSV!$A$7:$S$65536,IN_DTK!N$5,0),""),"")</f>
        <v/>
      </c>
      <c r="O46" s="127" t="str">
        <f>IF(ISNA(VLOOKUP($A46,DSSV!$A$7:$S$65536,IN_DTK!O$5,0))=FALSE,IF(O$8&lt;&gt;0,VLOOKUP($A46,DSSV!$A$7:$S$65536,IN_DTK!O$5,0),""),"")</f>
        <v/>
      </c>
      <c r="P46" s="127" t="str">
        <f>IF(ISNA(VLOOKUP($A46,DSSV!$A$7:$S$65536,IN_DTK!P$5,0))=FALSE,IF(P$8&lt;&gt;0,VLOOKUP($A46,DSSV!$A$7:$S$65536,IN_DTK!P$5,0),""),"")</f>
        <v/>
      </c>
      <c r="Q46" s="130">
        <f>IF(ISNA(VLOOKUP($A46,DSSV!$A$7:$S$65536,IN_DTK!Q$5,0))=FALSE,VLOOKUP($A46,DSSV!$A$7:$S$65536,IN_DTK!Q$5,0),"")</f>
        <v>0</v>
      </c>
      <c r="R46" s="131" t="str">
        <f>IF(ISNA(VLOOKUP($A46,DSSV!$A$7:$S$65536,IN_DTK!R$5,0))=FALSE,VLOOKUP($A46,DSSV!$A$7:$S$65536,IN_DTK!R$5,0),"")</f>
        <v>Không</v>
      </c>
      <c r="S46" s="132">
        <f>IF(ISNA(VLOOKUP($A46,DSSV!$A$7:$S$65536,IN_DTK!S$5,0))=FALSE,VLOOKUP($A46,DSSV!$A$7:$S$65536,IN_DTK!S$5,0),"")</f>
        <v>0</v>
      </c>
      <c r="T46" s="125"/>
      <c r="U46" s="125"/>
      <c r="V46" s="125"/>
      <c r="W46" s="125"/>
      <c r="X46" s="125"/>
      <c r="Y46" s="125"/>
      <c r="Z46" s="125"/>
      <c r="AA46" s="125"/>
      <c r="AB46" s="125"/>
      <c r="AC46" s="125"/>
      <c r="AD46" s="125"/>
      <c r="AE46" s="125"/>
      <c r="AF46" s="125"/>
      <c r="AG46" s="125"/>
      <c r="AH46" s="125"/>
      <c r="AI46" s="125"/>
      <c r="AJ46" s="125"/>
      <c r="AK46" s="125"/>
      <c r="AL46" s="125"/>
      <c r="AM46" s="125"/>
      <c r="AN46" s="125"/>
      <c r="AO46" s="125"/>
      <c r="AP46" s="125"/>
      <c r="AQ46" s="125"/>
      <c r="AR46" s="125"/>
      <c r="AS46" s="125"/>
      <c r="AT46" s="125"/>
      <c r="AU46" s="125"/>
      <c r="AV46" s="125"/>
      <c r="AW46" s="125"/>
      <c r="AX46" s="125"/>
      <c r="AY46" s="125"/>
      <c r="AZ46" s="125"/>
      <c r="BA46" s="125"/>
      <c r="BB46" s="125"/>
      <c r="BC46" s="125"/>
    </row>
    <row r="47" spans="1:55" s="126" customFormat="1" ht="20.100000000000001" customHeight="1">
      <c r="A47" s="124">
        <v>39</v>
      </c>
      <c r="B47" s="127">
        <v>39</v>
      </c>
      <c r="C47" s="127">
        <f>IF(ISNA(VLOOKUP($A47,DSSV!$A$7:$S$65536,IN_DTK!C$5,0))=FALSE,VLOOKUP($A47,DSSV!$A$7:$S$65536,IN_DTK!C$5,0),"")</f>
        <v>0</v>
      </c>
      <c r="D47" s="128">
        <f>IF(ISNA(VLOOKUP($A47,DSSV!$A$7:$S$65536,IN_DTK!D$5,0))=FALSE,VLOOKUP($A47,DSSV!$A$7:$S$65536,IN_DTK!D$5,0),"")</f>
        <v>0</v>
      </c>
      <c r="E47" s="129">
        <f>IF(ISNA(VLOOKUP($A47,DSSV!$A$7:$S$65536,IN_DTK!E$5,0))=FALSE,VLOOKUP($A47,DSSV!$A$7:$S$65536,IN_DTK!E$5,0),"")</f>
        <v>0</v>
      </c>
      <c r="F47" s="127">
        <f>IF(ISNA(VLOOKUP($A47,DSSV!$A$7:$S$65536,IN_DTK!F$5,0))=FALSE,VLOOKUP($A47,DSSV!$A$7:$S$65536,IN_DTK!F$5,0),"")</f>
        <v>0</v>
      </c>
      <c r="G47" s="127">
        <f>IF(ISNA(VLOOKUP($A47,DSSV!$A$7:$S$65536,IN_DTK!G$5,0))=FALSE,VLOOKUP($A47,DSSV!$A$7:$S$65536,IN_DTK!G$5,0),"")</f>
        <v>0</v>
      </c>
      <c r="H47" s="127" t="str">
        <f>IF(ISNA(VLOOKUP($A47,DSSV!$A$7:$S$65536,IN_DTK!H$5,0))=FALSE,IF(H$8&lt;&gt;0,VLOOKUP($A47,DSSV!$A$7:$S$65536,IN_DTK!H$5,0),""),"")</f>
        <v/>
      </c>
      <c r="I47" s="127" t="str">
        <f>IF(ISNA(VLOOKUP($A47,DSSV!$A$7:$S$65536,IN_DTK!I$5,0))=FALSE,IF(I$8&lt;&gt;0,VLOOKUP($A47,DSSV!$A$7:$S$65536,IN_DTK!I$5,0),""),"")</f>
        <v/>
      </c>
      <c r="J47" s="127" t="str">
        <f>IF(ISNA(VLOOKUP($A47,DSSV!$A$7:$S$65536,IN_DTK!J$5,0))=FALSE,IF(J$8&lt;&gt;0,VLOOKUP($A47,DSSV!$A$7:$S$65536,IN_DTK!J$5,0),""),"")</f>
        <v/>
      </c>
      <c r="K47" s="127" t="str">
        <f>IF(ISNA(VLOOKUP($A47,DSSV!$A$7:$S$65536,IN_DTK!K$5,0))=FALSE,IF(K$8&lt;&gt;0,VLOOKUP($A47,DSSV!$A$7:$S$65536,IN_DTK!K$5,0),""),"")</f>
        <v/>
      </c>
      <c r="L47" s="127" t="str">
        <f>IF(ISNA(VLOOKUP($A47,DSSV!$A$7:$S$65536,IN_DTK!L$5,0))=FALSE,IF(L$8&lt;&gt;0,VLOOKUP($A47,DSSV!$A$7:$S$65536,IN_DTK!L$5,0),""),"")</f>
        <v/>
      </c>
      <c r="M47" s="127" t="str">
        <f>IF(ISNA(VLOOKUP($A47,DSSV!$A$7:$S$65536,IN_DTK!M$5,0))=FALSE,IF(M$8&lt;&gt;0,VLOOKUP($A47,DSSV!$A$7:$S$65536,IN_DTK!M$5,0),""),"")</f>
        <v/>
      </c>
      <c r="N47" s="127" t="str">
        <f>IF(ISNA(VLOOKUP($A47,DSSV!$A$7:$S$65536,IN_DTK!N$5,0))=FALSE,IF(N$8&lt;&gt;0,VLOOKUP($A47,DSSV!$A$7:$S$65536,IN_DTK!N$5,0),""),"")</f>
        <v/>
      </c>
      <c r="O47" s="127" t="str">
        <f>IF(ISNA(VLOOKUP($A47,DSSV!$A$7:$S$65536,IN_DTK!O$5,0))=FALSE,IF(O$8&lt;&gt;0,VLOOKUP($A47,DSSV!$A$7:$S$65536,IN_DTK!O$5,0),""),"")</f>
        <v/>
      </c>
      <c r="P47" s="127" t="str">
        <f>IF(ISNA(VLOOKUP($A47,DSSV!$A$7:$S$65536,IN_DTK!P$5,0))=FALSE,IF(P$8&lt;&gt;0,VLOOKUP($A47,DSSV!$A$7:$S$65536,IN_DTK!P$5,0),""),"")</f>
        <v/>
      </c>
      <c r="Q47" s="130">
        <f>IF(ISNA(VLOOKUP($A47,DSSV!$A$7:$S$65536,IN_DTK!Q$5,0))=FALSE,VLOOKUP($A47,DSSV!$A$7:$S$65536,IN_DTK!Q$5,0),"")</f>
        <v>0</v>
      </c>
      <c r="R47" s="131" t="str">
        <f>IF(ISNA(VLOOKUP($A47,DSSV!$A$7:$S$65536,IN_DTK!R$5,0))=FALSE,VLOOKUP($A47,DSSV!$A$7:$S$65536,IN_DTK!R$5,0),"")</f>
        <v>Không</v>
      </c>
      <c r="S47" s="132">
        <f>IF(ISNA(VLOOKUP($A47,DSSV!$A$7:$S$65536,IN_DTK!S$5,0))=FALSE,VLOOKUP($A47,DSSV!$A$7:$S$65536,IN_DTK!S$5,0),"")</f>
        <v>0</v>
      </c>
      <c r="T47" s="125"/>
      <c r="U47" s="125"/>
      <c r="V47" s="125"/>
      <c r="W47" s="125"/>
      <c r="X47" s="125"/>
      <c r="Y47" s="125"/>
      <c r="Z47" s="125"/>
      <c r="AA47" s="125"/>
      <c r="AB47" s="125"/>
      <c r="AC47" s="125"/>
      <c r="AD47" s="125"/>
      <c r="AE47" s="125"/>
      <c r="AF47" s="125"/>
      <c r="AG47" s="125"/>
      <c r="AH47" s="125"/>
      <c r="AI47" s="125"/>
      <c r="AJ47" s="125"/>
      <c r="AK47" s="125"/>
      <c r="AL47" s="125"/>
      <c r="AM47" s="125"/>
      <c r="AN47" s="125"/>
      <c r="AO47" s="125"/>
      <c r="AP47" s="125"/>
      <c r="AQ47" s="125"/>
      <c r="AR47" s="125"/>
      <c r="AS47" s="125"/>
      <c r="AT47" s="125"/>
      <c r="AU47" s="125"/>
      <c r="AV47" s="125"/>
      <c r="AW47" s="125"/>
      <c r="AX47" s="125"/>
      <c r="AY47" s="125"/>
      <c r="AZ47" s="125"/>
      <c r="BA47" s="125"/>
      <c r="BB47" s="125"/>
      <c r="BC47" s="125"/>
    </row>
    <row r="48" spans="1:55" s="126" customFormat="1" ht="20.100000000000001" customHeight="1">
      <c r="A48" s="124">
        <v>40</v>
      </c>
      <c r="B48" s="127">
        <v>40</v>
      </c>
      <c r="C48" s="127">
        <f>IF(ISNA(VLOOKUP($A48,DSSV!$A$7:$S$65536,IN_DTK!C$5,0))=FALSE,VLOOKUP($A48,DSSV!$A$7:$S$65536,IN_DTK!C$5,0),"")</f>
        <v>0</v>
      </c>
      <c r="D48" s="128">
        <f>IF(ISNA(VLOOKUP($A48,DSSV!$A$7:$S$65536,IN_DTK!D$5,0))=FALSE,VLOOKUP($A48,DSSV!$A$7:$S$65536,IN_DTK!D$5,0),"")</f>
        <v>0</v>
      </c>
      <c r="E48" s="129">
        <f>IF(ISNA(VLOOKUP($A48,DSSV!$A$7:$S$65536,IN_DTK!E$5,0))=FALSE,VLOOKUP($A48,DSSV!$A$7:$S$65536,IN_DTK!E$5,0),"")</f>
        <v>0</v>
      </c>
      <c r="F48" s="127">
        <f>IF(ISNA(VLOOKUP($A48,DSSV!$A$7:$S$65536,IN_DTK!F$5,0))=FALSE,VLOOKUP($A48,DSSV!$A$7:$S$65536,IN_DTK!F$5,0),"")</f>
        <v>0</v>
      </c>
      <c r="G48" s="127">
        <f>IF(ISNA(VLOOKUP($A48,DSSV!$A$7:$S$65536,IN_DTK!G$5,0))=FALSE,VLOOKUP($A48,DSSV!$A$7:$S$65536,IN_DTK!G$5,0),"")</f>
        <v>0</v>
      </c>
      <c r="H48" s="127" t="str">
        <f>IF(ISNA(VLOOKUP($A48,DSSV!$A$7:$S$65536,IN_DTK!H$5,0))=FALSE,IF(H$8&lt;&gt;0,VLOOKUP($A48,DSSV!$A$7:$S$65536,IN_DTK!H$5,0),""),"")</f>
        <v/>
      </c>
      <c r="I48" s="127" t="str">
        <f>IF(ISNA(VLOOKUP($A48,DSSV!$A$7:$S$65536,IN_DTK!I$5,0))=FALSE,IF(I$8&lt;&gt;0,VLOOKUP($A48,DSSV!$A$7:$S$65536,IN_DTK!I$5,0),""),"")</f>
        <v/>
      </c>
      <c r="J48" s="127" t="str">
        <f>IF(ISNA(VLOOKUP($A48,DSSV!$A$7:$S$65536,IN_DTK!J$5,0))=FALSE,IF(J$8&lt;&gt;0,VLOOKUP($A48,DSSV!$A$7:$S$65536,IN_DTK!J$5,0),""),"")</f>
        <v/>
      </c>
      <c r="K48" s="127" t="str">
        <f>IF(ISNA(VLOOKUP($A48,DSSV!$A$7:$S$65536,IN_DTK!K$5,0))=FALSE,IF(K$8&lt;&gt;0,VLOOKUP($A48,DSSV!$A$7:$S$65536,IN_DTK!K$5,0),""),"")</f>
        <v/>
      </c>
      <c r="L48" s="127" t="str">
        <f>IF(ISNA(VLOOKUP($A48,DSSV!$A$7:$S$65536,IN_DTK!L$5,0))=FALSE,IF(L$8&lt;&gt;0,VLOOKUP($A48,DSSV!$A$7:$S$65536,IN_DTK!L$5,0),""),"")</f>
        <v/>
      </c>
      <c r="M48" s="127" t="str">
        <f>IF(ISNA(VLOOKUP($A48,DSSV!$A$7:$S$65536,IN_DTK!M$5,0))=FALSE,IF(M$8&lt;&gt;0,VLOOKUP($A48,DSSV!$A$7:$S$65536,IN_DTK!M$5,0),""),"")</f>
        <v/>
      </c>
      <c r="N48" s="127" t="str">
        <f>IF(ISNA(VLOOKUP($A48,DSSV!$A$7:$S$65536,IN_DTK!N$5,0))=FALSE,IF(N$8&lt;&gt;0,VLOOKUP($A48,DSSV!$A$7:$S$65536,IN_DTK!N$5,0),""),"")</f>
        <v/>
      </c>
      <c r="O48" s="127" t="str">
        <f>IF(ISNA(VLOOKUP($A48,DSSV!$A$7:$S$65536,IN_DTK!O$5,0))=FALSE,IF(O$8&lt;&gt;0,VLOOKUP($A48,DSSV!$A$7:$S$65536,IN_DTK!O$5,0),""),"")</f>
        <v/>
      </c>
      <c r="P48" s="127" t="str">
        <f>IF(ISNA(VLOOKUP($A48,DSSV!$A$7:$S$65536,IN_DTK!P$5,0))=FALSE,IF(P$8&lt;&gt;0,VLOOKUP($A48,DSSV!$A$7:$S$65536,IN_DTK!P$5,0),""),"")</f>
        <v/>
      </c>
      <c r="Q48" s="130">
        <f>IF(ISNA(VLOOKUP($A48,DSSV!$A$7:$S$65536,IN_DTK!Q$5,0))=FALSE,VLOOKUP($A48,DSSV!$A$7:$S$65536,IN_DTK!Q$5,0),"")</f>
        <v>0</v>
      </c>
      <c r="R48" s="131" t="str">
        <f>IF(ISNA(VLOOKUP($A48,DSSV!$A$7:$S$65536,IN_DTK!R$5,0))=FALSE,VLOOKUP($A48,DSSV!$A$7:$S$65536,IN_DTK!R$5,0),"")</f>
        <v>Không</v>
      </c>
      <c r="S48" s="132">
        <f>IF(ISNA(VLOOKUP($A48,DSSV!$A$7:$S$65536,IN_DTK!S$5,0))=FALSE,VLOOKUP($A48,DSSV!$A$7:$S$65536,IN_DTK!S$5,0),"")</f>
        <v>0</v>
      </c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  <c r="AE48" s="125"/>
      <c r="AF48" s="125"/>
      <c r="AG48" s="125"/>
      <c r="AH48" s="125"/>
      <c r="AI48" s="125"/>
      <c r="AJ48" s="125"/>
      <c r="AK48" s="125"/>
      <c r="AL48" s="125"/>
      <c r="AM48" s="125"/>
      <c r="AN48" s="125"/>
      <c r="AO48" s="125"/>
      <c r="AP48" s="125"/>
      <c r="AQ48" s="125"/>
      <c r="AR48" s="125"/>
      <c r="AS48" s="125"/>
      <c r="AT48" s="125"/>
      <c r="AU48" s="125"/>
      <c r="AV48" s="125"/>
      <c r="AW48" s="125"/>
      <c r="AX48" s="125"/>
      <c r="AY48" s="125"/>
      <c r="AZ48" s="125"/>
      <c r="BA48" s="125"/>
      <c r="BB48" s="125"/>
      <c r="BC48" s="125"/>
    </row>
    <row r="49" spans="1:55" s="126" customFormat="1" ht="20.100000000000001" customHeight="1">
      <c r="A49" s="124">
        <v>41</v>
      </c>
      <c r="B49" s="127">
        <v>41</v>
      </c>
      <c r="C49" s="127">
        <f>IF(ISNA(VLOOKUP($A49,DSSV!$A$7:$S$65536,IN_DTK!C$5,0))=FALSE,VLOOKUP($A49,DSSV!$A$7:$S$65536,IN_DTK!C$5,0),"")</f>
        <v>0</v>
      </c>
      <c r="D49" s="128">
        <f>IF(ISNA(VLOOKUP($A49,DSSV!$A$7:$S$65536,IN_DTK!D$5,0))=FALSE,VLOOKUP($A49,DSSV!$A$7:$S$65536,IN_DTK!D$5,0),"")</f>
        <v>0</v>
      </c>
      <c r="E49" s="129">
        <f>IF(ISNA(VLOOKUP($A49,DSSV!$A$7:$S$65536,IN_DTK!E$5,0))=FALSE,VLOOKUP($A49,DSSV!$A$7:$S$65536,IN_DTK!E$5,0),"")</f>
        <v>0</v>
      </c>
      <c r="F49" s="127">
        <f>IF(ISNA(VLOOKUP($A49,DSSV!$A$7:$S$65536,IN_DTK!F$5,0))=FALSE,VLOOKUP($A49,DSSV!$A$7:$S$65536,IN_DTK!F$5,0),"")</f>
        <v>0</v>
      </c>
      <c r="G49" s="127">
        <f>IF(ISNA(VLOOKUP($A49,DSSV!$A$7:$S$65536,IN_DTK!G$5,0))=FALSE,VLOOKUP($A49,DSSV!$A$7:$S$65536,IN_DTK!G$5,0),"")</f>
        <v>0</v>
      </c>
      <c r="H49" s="127" t="str">
        <f>IF(ISNA(VLOOKUP($A49,DSSV!$A$7:$S$65536,IN_DTK!H$5,0))=FALSE,IF(H$8&lt;&gt;0,VLOOKUP($A49,DSSV!$A$7:$S$65536,IN_DTK!H$5,0),""),"")</f>
        <v/>
      </c>
      <c r="I49" s="127" t="str">
        <f>IF(ISNA(VLOOKUP($A49,DSSV!$A$7:$S$65536,IN_DTK!I$5,0))=FALSE,IF(I$8&lt;&gt;0,VLOOKUP($A49,DSSV!$A$7:$S$65536,IN_DTK!I$5,0),""),"")</f>
        <v/>
      </c>
      <c r="J49" s="127" t="str">
        <f>IF(ISNA(VLOOKUP($A49,DSSV!$A$7:$S$65536,IN_DTK!J$5,0))=FALSE,IF(J$8&lt;&gt;0,VLOOKUP($A49,DSSV!$A$7:$S$65536,IN_DTK!J$5,0),""),"")</f>
        <v/>
      </c>
      <c r="K49" s="127" t="str">
        <f>IF(ISNA(VLOOKUP($A49,DSSV!$A$7:$S$65536,IN_DTK!K$5,0))=FALSE,IF(K$8&lt;&gt;0,VLOOKUP($A49,DSSV!$A$7:$S$65536,IN_DTK!K$5,0),""),"")</f>
        <v/>
      </c>
      <c r="L49" s="127" t="str">
        <f>IF(ISNA(VLOOKUP($A49,DSSV!$A$7:$S$65536,IN_DTK!L$5,0))=FALSE,IF(L$8&lt;&gt;0,VLOOKUP($A49,DSSV!$A$7:$S$65536,IN_DTK!L$5,0),""),"")</f>
        <v/>
      </c>
      <c r="M49" s="127" t="str">
        <f>IF(ISNA(VLOOKUP($A49,DSSV!$A$7:$S$65536,IN_DTK!M$5,0))=FALSE,IF(M$8&lt;&gt;0,VLOOKUP($A49,DSSV!$A$7:$S$65536,IN_DTK!M$5,0),""),"")</f>
        <v/>
      </c>
      <c r="N49" s="127" t="str">
        <f>IF(ISNA(VLOOKUP($A49,DSSV!$A$7:$S$65536,IN_DTK!N$5,0))=FALSE,IF(N$8&lt;&gt;0,VLOOKUP($A49,DSSV!$A$7:$S$65536,IN_DTK!N$5,0),""),"")</f>
        <v/>
      </c>
      <c r="O49" s="127" t="str">
        <f>IF(ISNA(VLOOKUP($A49,DSSV!$A$7:$S$65536,IN_DTK!O$5,0))=FALSE,IF(O$8&lt;&gt;0,VLOOKUP($A49,DSSV!$A$7:$S$65536,IN_DTK!O$5,0),""),"")</f>
        <v/>
      </c>
      <c r="P49" s="127" t="str">
        <f>IF(ISNA(VLOOKUP($A49,DSSV!$A$7:$S$65536,IN_DTK!P$5,0))=FALSE,IF(P$8&lt;&gt;0,VLOOKUP($A49,DSSV!$A$7:$S$65536,IN_DTK!P$5,0),""),"")</f>
        <v/>
      </c>
      <c r="Q49" s="130">
        <f>IF(ISNA(VLOOKUP($A49,DSSV!$A$7:$S$65536,IN_DTK!Q$5,0))=FALSE,VLOOKUP($A49,DSSV!$A$7:$S$65536,IN_DTK!Q$5,0),"")</f>
        <v>0</v>
      </c>
      <c r="R49" s="131" t="str">
        <f>IF(ISNA(VLOOKUP($A49,DSSV!$A$7:$S$65536,IN_DTK!R$5,0))=FALSE,VLOOKUP($A49,DSSV!$A$7:$S$65536,IN_DTK!R$5,0),"")</f>
        <v>Không</v>
      </c>
      <c r="S49" s="132">
        <f>IF(ISNA(VLOOKUP($A49,DSSV!$A$7:$S$65536,IN_DTK!S$5,0))=FALSE,VLOOKUP($A49,DSSV!$A$7:$S$65536,IN_DTK!S$5,0),"")</f>
        <v>0</v>
      </c>
      <c r="T49" s="125"/>
      <c r="U49" s="125"/>
      <c r="V49" s="125"/>
      <c r="W49" s="125"/>
      <c r="X49" s="125"/>
      <c r="Y49" s="125"/>
      <c r="Z49" s="125"/>
      <c r="AA49" s="125"/>
      <c r="AB49" s="125"/>
      <c r="AC49" s="125"/>
      <c r="AD49" s="125"/>
      <c r="AE49" s="125"/>
      <c r="AF49" s="125"/>
      <c r="AG49" s="125"/>
      <c r="AH49" s="125"/>
      <c r="AI49" s="125"/>
      <c r="AJ49" s="125"/>
      <c r="AK49" s="125"/>
      <c r="AL49" s="125"/>
      <c r="AM49" s="125"/>
      <c r="AN49" s="125"/>
      <c r="AO49" s="125"/>
      <c r="AP49" s="125"/>
      <c r="AQ49" s="125"/>
      <c r="AR49" s="125"/>
      <c r="AS49" s="125"/>
      <c r="AT49" s="125"/>
      <c r="AU49" s="125"/>
      <c r="AV49" s="125"/>
      <c r="AW49" s="125"/>
      <c r="AX49" s="125"/>
      <c r="AY49" s="125"/>
      <c r="AZ49" s="125"/>
      <c r="BA49" s="125"/>
      <c r="BB49" s="125"/>
      <c r="BC49" s="125"/>
    </row>
    <row r="50" spans="1:55" s="126" customFormat="1" ht="20.100000000000001" customHeight="1">
      <c r="A50" s="124">
        <v>42</v>
      </c>
      <c r="B50" s="127">
        <v>42</v>
      </c>
      <c r="C50" s="127">
        <f>IF(ISNA(VLOOKUP($A50,DSSV!$A$7:$S$65536,IN_DTK!C$5,0))=FALSE,VLOOKUP($A50,DSSV!$A$7:$S$65536,IN_DTK!C$5,0),"")</f>
        <v>0</v>
      </c>
      <c r="D50" s="128">
        <f>IF(ISNA(VLOOKUP($A50,DSSV!$A$7:$S$65536,IN_DTK!D$5,0))=FALSE,VLOOKUP($A50,DSSV!$A$7:$S$65536,IN_DTK!D$5,0),"")</f>
        <v>0</v>
      </c>
      <c r="E50" s="129">
        <f>IF(ISNA(VLOOKUP($A50,DSSV!$A$7:$S$65536,IN_DTK!E$5,0))=FALSE,VLOOKUP($A50,DSSV!$A$7:$S$65536,IN_DTK!E$5,0),"")</f>
        <v>0</v>
      </c>
      <c r="F50" s="127">
        <f>IF(ISNA(VLOOKUP($A50,DSSV!$A$7:$S$65536,IN_DTK!F$5,0))=FALSE,VLOOKUP($A50,DSSV!$A$7:$S$65536,IN_DTK!F$5,0),"")</f>
        <v>0</v>
      </c>
      <c r="G50" s="127">
        <f>IF(ISNA(VLOOKUP($A50,DSSV!$A$7:$S$65536,IN_DTK!G$5,0))=FALSE,VLOOKUP($A50,DSSV!$A$7:$S$65536,IN_DTK!G$5,0),"")</f>
        <v>0</v>
      </c>
      <c r="H50" s="127" t="str">
        <f>IF(ISNA(VLOOKUP($A50,DSSV!$A$7:$S$65536,IN_DTK!H$5,0))=FALSE,IF(H$8&lt;&gt;0,VLOOKUP($A50,DSSV!$A$7:$S$65536,IN_DTK!H$5,0),""),"")</f>
        <v/>
      </c>
      <c r="I50" s="127" t="str">
        <f>IF(ISNA(VLOOKUP($A50,DSSV!$A$7:$S$65536,IN_DTK!I$5,0))=FALSE,IF(I$8&lt;&gt;0,VLOOKUP($A50,DSSV!$A$7:$S$65536,IN_DTK!I$5,0),""),"")</f>
        <v/>
      </c>
      <c r="J50" s="127" t="str">
        <f>IF(ISNA(VLOOKUP($A50,DSSV!$A$7:$S$65536,IN_DTK!J$5,0))=FALSE,IF(J$8&lt;&gt;0,VLOOKUP($A50,DSSV!$A$7:$S$65536,IN_DTK!J$5,0),""),"")</f>
        <v/>
      </c>
      <c r="K50" s="127" t="str">
        <f>IF(ISNA(VLOOKUP($A50,DSSV!$A$7:$S$65536,IN_DTK!K$5,0))=FALSE,IF(K$8&lt;&gt;0,VLOOKUP($A50,DSSV!$A$7:$S$65536,IN_DTK!K$5,0),""),"")</f>
        <v/>
      </c>
      <c r="L50" s="127" t="str">
        <f>IF(ISNA(VLOOKUP($A50,DSSV!$A$7:$S$65536,IN_DTK!L$5,0))=FALSE,IF(L$8&lt;&gt;0,VLOOKUP($A50,DSSV!$A$7:$S$65536,IN_DTK!L$5,0),""),"")</f>
        <v/>
      </c>
      <c r="M50" s="127" t="str">
        <f>IF(ISNA(VLOOKUP($A50,DSSV!$A$7:$S$65536,IN_DTK!M$5,0))=FALSE,IF(M$8&lt;&gt;0,VLOOKUP($A50,DSSV!$A$7:$S$65536,IN_DTK!M$5,0),""),"")</f>
        <v/>
      </c>
      <c r="N50" s="127" t="str">
        <f>IF(ISNA(VLOOKUP($A50,DSSV!$A$7:$S$65536,IN_DTK!N$5,0))=FALSE,IF(N$8&lt;&gt;0,VLOOKUP($A50,DSSV!$A$7:$S$65536,IN_DTK!N$5,0),""),"")</f>
        <v/>
      </c>
      <c r="O50" s="127" t="str">
        <f>IF(ISNA(VLOOKUP($A50,DSSV!$A$7:$S$65536,IN_DTK!O$5,0))=FALSE,IF(O$8&lt;&gt;0,VLOOKUP($A50,DSSV!$A$7:$S$65536,IN_DTK!O$5,0),""),"")</f>
        <v/>
      </c>
      <c r="P50" s="127" t="str">
        <f>IF(ISNA(VLOOKUP($A50,DSSV!$A$7:$S$65536,IN_DTK!P$5,0))=FALSE,IF(P$8&lt;&gt;0,VLOOKUP($A50,DSSV!$A$7:$S$65536,IN_DTK!P$5,0),""),"")</f>
        <v/>
      </c>
      <c r="Q50" s="130">
        <f>IF(ISNA(VLOOKUP($A50,DSSV!$A$7:$S$65536,IN_DTK!Q$5,0))=FALSE,VLOOKUP($A50,DSSV!$A$7:$S$65536,IN_DTK!Q$5,0),"")</f>
        <v>0</v>
      </c>
      <c r="R50" s="131" t="str">
        <f>IF(ISNA(VLOOKUP($A50,DSSV!$A$7:$S$65536,IN_DTK!R$5,0))=FALSE,VLOOKUP($A50,DSSV!$A$7:$S$65536,IN_DTK!R$5,0),"")</f>
        <v>Không</v>
      </c>
      <c r="S50" s="132">
        <f>IF(ISNA(VLOOKUP($A50,DSSV!$A$7:$S$65536,IN_DTK!S$5,0))=FALSE,VLOOKUP($A50,DSSV!$A$7:$S$65536,IN_DTK!S$5,0),"")</f>
        <v>0</v>
      </c>
      <c r="T50" s="125"/>
      <c r="U50" s="125"/>
      <c r="V50" s="125"/>
      <c r="W50" s="125"/>
      <c r="X50" s="125"/>
      <c r="Y50" s="125"/>
      <c r="Z50" s="125"/>
      <c r="AA50" s="125"/>
      <c r="AB50" s="125"/>
      <c r="AC50" s="125"/>
      <c r="AD50" s="125"/>
      <c r="AE50" s="125"/>
      <c r="AF50" s="125"/>
      <c r="AG50" s="125"/>
      <c r="AH50" s="125"/>
      <c r="AI50" s="125"/>
      <c r="AJ50" s="125"/>
      <c r="AK50" s="125"/>
      <c r="AL50" s="125"/>
      <c r="AM50" s="125"/>
      <c r="AN50" s="125"/>
      <c r="AO50" s="125"/>
      <c r="AP50" s="125"/>
      <c r="AQ50" s="125"/>
      <c r="AR50" s="125"/>
      <c r="AS50" s="125"/>
      <c r="AT50" s="125"/>
      <c r="AU50" s="125"/>
      <c r="AV50" s="125"/>
      <c r="AW50" s="125"/>
      <c r="AX50" s="125"/>
      <c r="AY50" s="125"/>
      <c r="AZ50" s="125"/>
      <c r="BA50" s="125"/>
      <c r="BB50" s="125"/>
      <c r="BC50" s="125"/>
    </row>
    <row r="51" spans="1:55" s="126" customFormat="1" ht="20.100000000000001" customHeight="1">
      <c r="A51" s="124">
        <v>43</v>
      </c>
      <c r="B51" s="127">
        <v>43</v>
      </c>
      <c r="C51" s="127">
        <f>IF(ISNA(VLOOKUP($A51,DSSV!$A$7:$S$65536,IN_DTK!C$5,0))=FALSE,VLOOKUP($A51,DSSV!$A$7:$S$65536,IN_DTK!C$5,0),"")</f>
        <v>0</v>
      </c>
      <c r="D51" s="128">
        <f>IF(ISNA(VLOOKUP($A51,DSSV!$A$7:$S$65536,IN_DTK!D$5,0))=FALSE,VLOOKUP($A51,DSSV!$A$7:$S$65536,IN_DTK!D$5,0),"")</f>
        <v>0</v>
      </c>
      <c r="E51" s="129">
        <f>IF(ISNA(VLOOKUP($A51,DSSV!$A$7:$S$65536,IN_DTK!E$5,0))=FALSE,VLOOKUP($A51,DSSV!$A$7:$S$65536,IN_DTK!E$5,0),"")</f>
        <v>0</v>
      </c>
      <c r="F51" s="127">
        <f>IF(ISNA(VLOOKUP($A51,DSSV!$A$7:$S$65536,IN_DTK!F$5,0))=FALSE,VLOOKUP($A51,DSSV!$A$7:$S$65536,IN_DTK!F$5,0),"")</f>
        <v>0</v>
      </c>
      <c r="G51" s="127">
        <f>IF(ISNA(VLOOKUP($A51,DSSV!$A$7:$S$65536,IN_DTK!G$5,0))=FALSE,VLOOKUP($A51,DSSV!$A$7:$S$65536,IN_DTK!G$5,0),"")</f>
        <v>0</v>
      </c>
      <c r="H51" s="127" t="str">
        <f>IF(ISNA(VLOOKUP($A51,DSSV!$A$7:$S$65536,IN_DTK!H$5,0))=FALSE,IF(H$8&lt;&gt;0,VLOOKUP($A51,DSSV!$A$7:$S$65536,IN_DTK!H$5,0),""),"")</f>
        <v/>
      </c>
      <c r="I51" s="127" t="str">
        <f>IF(ISNA(VLOOKUP($A51,DSSV!$A$7:$S$65536,IN_DTK!I$5,0))=FALSE,IF(I$8&lt;&gt;0,VLOOKUP($A51,DSSV!$A$7:$S$65536,IN_DTK!I$5,0),""),"")</f>
        <v/>
      </c>
      <c r="J51" s="127" t="str">
        <f>IF(ISNA(VLOOKUP($A51,DSSV!$A$7:$S$65536,IN_DTK!J$5,0))=FALSE,IF(J$8&lt;&gt;0,VLOOKUP($A51,DSSV!$A$7:$S$65536,IN_DTK!J$5,0),""),"")</f>
        <v/>
      </c>
      <c r="K51" s="127" t="str">
        <f>IF(ISNA(VLOOKUP($A51,DSSV!$A$7:$S$65536,IN_DTK!K$5,0))=FALSE,IF(K$8&lt;&gt;0,VLOOKUP($A51,DSSV!$A$7:$S$65536,IN_DTK!K$5,0),""),"")</f>
        <v/>
      </c>
      <c r="L51" s="127" t="str">
        <f>IF(ISNA(VLOOKUP($A51,DSSV!$A$7:$S$65536,IN_DTK!L$5,0))=FALSE,IF(L$8&lt;&gt;0,VLOOKUP($A51,DSSV!$A$7:$S$65536,IN_DTK!L$5,0),""),"")</f>
        <v/>
      </c>
      <c r="M51" s="127" t="str">
        <f>IF(ISNA(VLOOKUP($A51,DSSV!$A$7:$S$65536,IN_DTK!M$5,0))=FALSE,IF(M$8&lt;&gt;0,VLOOKUP($A51,DSSV!$A$7:$S$65536,IN_DTK!M$5,0),""),"")</f>
        <v/>
      </c>
      <c r="N51" s="127" t="str">
        <f>IF(ISNA(VLOOKUP($A51,DSSV!$A$7:$S$65536,IN_DTK!N$5,0))=FALSE,IF(N$8&lt;&gt;0,VLOOKUP($A51,DSSV!$A$7:$S$65536,IN_DTK!N$5,0),""),"")</f>
        <v/>
      </c>
      <c r="O51" s="127" t="str">
        <f>IF(ISNA(VLOOKUP($A51,DSSV!$A$7:$S$65536,IN_DTK!O$5,0))=FALSE,IF(O$8&lt;&gt;0,VLOOKUP($A51,DSSV!$A$7:$S$65536,IN_DTK!O$5,0),""),"")</f>
        <v/>
      </c>
      <c r="P51" s="127" t="str">
        <f>IF(ISNA(VLOOKUP($A51,DSSV!$A$7:$S$65536,IN_DTK!P$5,0))=FALSE,IF(P$8&lt;&gt;0,VLOOKUP($A51,DSSV!$A$7:$S$65536,IN_DTK!P$5,0),""),"")</f>
        <v/>
      </c>
      <c r="Q51" s="130">
        <f>IF(ISNA(VLOOKUP($A51,DSSV!$A$7:$S$65536,IN_DTK!Q$5,0))=FALSE,VLOOKUP($A51,DSSV!$A$7:$S$65536,IN_DTK!Q$5,0),"")</f>
        <v>0</v>
      </c>
      <c r="R51" s="131" t="str">
        <f>IF(ISNA(VLOOKUP($A51,DSSV!$A$7:$S$65536,IN_DTK!R$5,0))=FALSE,VLOOKUP($A51,DSSV!$A$7:$S$65536,IN_DTK!R$5,0),"")</f>
        <v>Không</v>
      </c>
      <c r="S51" s="132">
        <f>IF(ISNA(VLOOKUP($A51,DSSV!$A$7:$S$65536,IN_DTK!S$5,0))=FALSE,VLOOKUP($A51,DSSV!$A$7:$S$65536,IN_DTK!S$5,0),"")</f>
        <v>0</v>
      </c>
      <c r="T51" s="125"/>
      <c r="U51" s="125"/>
      <c r="V51" s="125"/>
      <c r="W51" s="125"/>
      <c r="X51" s="125"/>
      <c r="Y51" s="125"/>
      <c r="Z51" s="125"/>
      <c r="AA51" s="125"/>
      <c r="AB51" s="125"/>
      <c r="AC51" s="125"/>
      <c r="AD51" s="125"/>
      <c r="AE51" s="125"/>
      <c r="AF51" s="125"/>
      <c r="AG51" s="125"/>
      <c r="AH51" s="125"/>
      <c r="AI51" s="125"/>
      <c r="AJ51" s="125"/>
      <c r="AK51" s="125"/>
      <c r="AL51" s="125"/>
      <c r="AM51" s="125"/>
      <c r="AN51" s="125"/>
      <c r="AO51" s="125"/>
      <c r="AP51" s="125"/>
      <c r="AQ51" s="125"/>
      <c r="AR51" s="125"/>
      <c r="AS51" s="125"/>
      <c r="AT51" s="125"/>
      <c r="AU51" s="125"/>
      <c r="AV51" s="125"/>
      <c r="AW51" s="125"/>
      <c r="AX51" s="125"/>
      <c r="AY51" s="125"/>
      <c r="AZ51" s="125"/>
      <c r="BA51" s="125"/>
      <c r="BB51" s="125"/>
      <c r="BC51" s="125"/>
    </row>
    <row r="52" spans="1:55" s="126" customFormat="1" ht="20.100000000000001" customHeight="1">
      <c r="A52" s="124">
        <v>44</v>
      </c>
      <c r="B52" s="127">
        <v>44</v>
      </c>
      <c r="C52" s="127">
        <f>IF(ISNA(VLOOKUP($A52,DSSV!$A$7:$S$65536,IN_DTK!C$5,0))=FALSE,VLOOKUP($A52,DSSV!$A$7:$S$65536,IN_DTK!C$5,0),"")</f>
        <v>0</v>
      </c>
      <c r="D52" s="128">
        <f>IF(ISNA(VLOOKUP($A52,DSSV!$A$7:$S$65536,IN_DTK!D$5,0))=FALSE,VLOOKUP($A52,DSSV!$A$7:$S$65536,IN_DTK!D$5,0),"")</f>
        <v>0</v>
      </c>
      <c r="E52" s="129">
        <f>IF(ISNA(VLOOKUP($A52,DSSV!$A$7:$S$65536,IN_DTK!E$5,0))=FALSE,VLOOKUP($A52,DSSV!$A$7:$S$65536,IN_DTK!E$5,0),"")</f>
        <v>0</v>
      </c>
      <c r="F52" s="127">
        <f>IF(ISNA(VLOOKUP($A52,DSSV!$A$7:$S$65536,IN_DTK!F$5,0))=FALSE,VLOOKUP($A52,DSSV!$A$7:$S$65536,IN_DTK!F$5,0),"")</f>
        <v>0</v>
      </c>
      <c r="G52" s="127">
        <f>IF(ISNA(VLOOKUP($A52,DSSV!$A$7:$S$65536,IN_DTK!G$5,0))=FALSE,VLOOKUP($A52,DSSV!$A$7:$S$65536,IN_DTK!G$5,0),"")</f>
        <v>0</v>
      </c>
      <c r="H52" s="127" t="str">
        <f>IF(ISNA(VLOOKUP($A52,DSSV!$A$7:$S$65536,IN_DTK!H$5,0))=FALSE,IF(H$8&lt;&gt;0,VLOOKUP($A52,DSSV!$A$7:$S$65536,IN_DTK!H$5,0),""),"")</f>
        <v/>
      </c>
      <c r="I52" s="127" t="str">
        <f>IF(ISNA(VLOOKUP($A52,DSSV!$A$7:$S$65536,IN_DTK!I$5,0))=FALSE,IF(I$8&lt;&gt;0,VLOOKUP($A52,DSSV!$A$7:$S$65536,IN_DTK!I$5,0),""),"")</f>
        <v/>
      </c>
      <c r="J52" s="127" t="str">
        <f>IF(ISNA(VLOOKUP($A52,DSSV!$A$7:$S$65536,IN_DTK!J$5,0))=FALSE,IF(J$8&lt;&gt;0,VLOOKUP($A52,DSSV!$A$7:$S$65536,IN_DTK!J$5,0),""),"")</f>
        <v/>
      </c>
      <c r="K52" s="127" t="str">
        <f>IF(ISNA(VLOOKUP($A52,DSSV!$A$7:$S$65536,IN_DTK!K$5,0))=FALSE,IF(K$8&lt;&gt;0,VLOOKUP($A52,DSSV!$A$7:$S$65536,IN_DTK!K$5,0),""),"")</f>
        <v/>
      </c>
      <c r="L52" s="127" t="str">
        <f>IF(ISNA(VLOOKUP($A52,DSSV!$A$7:$S$65536,IN_DTK!L$5,0))=FALSE,IF(L$8&lt;&gt;0,VLOOKUP($A52,DSSV!$A$7:$S$65536,IN_DTK!L$5,0),""),"")</f>
        <v/>
      </c>
      <c r="M52" s="127" t="str">
        <f>IF(ISNA(VLOOKUP($A52,DSSV!$A$7:$S$65536,IN_DTK!M$5,0))=FALSE,IF(M$8&lt;&gt;0,VLOOKUP($A52,DSSV!$A$7:$S$65536,IN_DTK!M$5,0),""),"")</f>
        <v/>
      </c>
      <c r="N52" s="127" t="str">
        <f>IF(ISNA(VLOOKUP($A52,DSSV!$A$7:$S$65536,IN_DTK!N$5,0))=FALSE,IF(N$8&lt;&gt;0,VLOOKUP($A52,DSSV!$A$7:$S$65536,IN_DTK!N$5,0),""),"")</f>
        <v/>
      </c>
      <c r="O52" s="127" t="str">
        <f>IF(ISNA(VLOOKUP($A52,DSSV!$A$7:$S$65536,IN_DTK!O$5,0))=FALSE,IF(O$8&lt;&gt;0,VLOOKUP($A52,DSSV!$A$7:$S$65536,IN_DTK!O$5,0),""),"")</f>
        <v/>
      </c>
      <c r="P52" s="127" t="str">
        <f>IF(ISNA(VLOOKUP($A52,DSSV!$A$7:$S$65536,IN_DTK!P$5,0))=FALSE,IF(P$8&lt;&gt;0,VLOOKUP($A52,DSSV!$A$7:$S$65536,IN_DTK!P$5,0),""),"")</f>
        <v/>
      </c>
      <c r="Q52" s="130">
        <f>IF(ISNA(VLOOKUP($A52,DSSV!$A$7:$S$65536,IN_DTK!Q$5,0))=FALSE,VLOOKUP($A52,DSSV!$A$7:$S$65536,IN_DTK!Q$5,0),"")</f>
        <v>0</v>
      </c>
      <c r="R52" s="131" t="str">
        <f>IF(ISNA(VLOOKUP($A52,DSSV!$A$7:$S$65536,IN_DTK!R$5,0))=FALSE,VLOOKUP($A52,DSSV!$A$7:$S$65536,IN_DTK!R$5,0),"")</f>
        <v>Không</v>
      </c>
      <c r="S52" s="132">
        <f>IF(ISNA(VLOOKUP($A52,DSSV!$A$7:$S$65536,IN_DTK!S$5,0))=FALSE,VLOOKUP($A52,DSSV!$A$7:$S$65536,IN_DTK!S$5,0),"")</f>
        <v>0</v>
      </c>
      <c r="T52" s="125"/>
      <c r="U52" s="125"/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/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</row>
    <row r="53" spans="1:55" s="126" customFormat="1" ht="20.100000000000001" customHeight="1">
      <c r="A53" s="124">
        <v>45</v>
      </c>
      <c r="B53" s="127">
        <v>45</v>
      </c>
      <c r="C53" s="127">
        <f>IF(ISNA(VLOOKUP($A53,DSSV!$A$7:$S$65536,IN_DTK!C$5,0))=FALSE,VLOOKUP($A53,DSSV!$A$7:$S$65536,IN_DTK!C$5,0),"")</f>
        <v>0</v>
      </c>
      <c r="D53" s="128">
        <f>IF(ISNA(VLOOKUP($A53,DSSV!$A$7:$S$65536,IN_DTK!D$5,0))=FALSE,VLOOKUP($A53,DSSV!$A$7:$S$65536,IN_DTK!D$5,0),"")</f>
        <v>0</v>
      </c>
      <c r="E53" s="129">
        <f>IF(ISNA(VLOOKUP($A53,DSSV!$A$7:$S$65536,IN_DTK!E$5,0))=FALSE,VLOOKUP($A53,DSSV!$A$7:$S$65536,IN_DTK!E$5,0),"")</f>
        <v>0</v>
      </c>
      <c r="F53" s="127">
        <f>IF(ISNA(VLOOKUP($A53,DSSV!$A$7:$S$65536,IN_DTK!F$5,0))=FALSE,VLOOKUP($A53,DSSV!$A$7:$S$65536,IN_DTK!F$5,0),"")</f>
        <v>0</v>
      </c>
      <c r="G53" s="127">
        <f>IF(ISNA(VLOOKUP($A53,DSSV!$A$7:$S$65536,IN_DTK!G$5,0))=FALSE,VLOOKUP($A53,DSSV!$A$7:$S$65536,IN_DTK!G$5,0),"")</f>
        <v>0</v>
      </c>
      <c r="H53" s="127" t="str">
        <f>IF(ISNA(VLOOKUP($A53,DSSV!$A$7:$S$65536,IN_DTK!H$5,0))=FALSE,IF(H$8&lt;&gt;0,VLOOKUP($A53,DSSV!$A$7:$S$65536,IN_DTK!H$5,0),""),"")</f>
        <v/>
      </c>
      <c r="I53" s="127" t="str">
        <f>IF(ISNA(VLOOKUP($A53,DSSV!$A$7:$S$65536,IN_DTK!I$5,0))=FALSE,IF(I$8&lt;&gt;0,VLOOKUP($A53,DSSV!$A$7:$S$65536,IN_DTK!I$5,0),""),"")</f>
        <v/>
      </c>
      <c r="J53" s="127" t="str">
        <f>IF(ISNA(VLOOKUP($A53,DSSV!$A$7:$S$65536,IN_DTK!J$5,0))=FALSE,IF(J$8&lt;&gt;0,VLOOKUP($A53,DSSV!$A$7:$S$65536,IN_DTK!J$5,0),""),"")</f>
        <v/>
      </c>
      <c r="K53" s="127" t="str">
        <f>IF(ISNA(VLOOKUP($A53,DSSV!$A$7:$S$65536,IN_DTK!K$5,0))=FALSE,IF(K$8&lt;&gt;0,VLOOKUP($A53,DSSV!$A$7:$S$65536,IN_DTK!K$5,0),""),"")</f>
        <v/>
      </c>
      <c r="L53" s="127" t="str">
        <f>IF(ISNA(VLOOKUP($A53,DSSV!$A$7:$S$65536,IN_DTK!L$5,0))=FALSE,IF(L$8&lt;&gt;0,VLOOKUP($A53,DSSV!$A$7:$S$65536,IN_DTK!L$5,0),""),"")</f>
        <v/>
      </c>
      <c r="M53" s="127" t="str">
        <f>IF(ISNA(VLOOKUP($A53,DSSV!$A$7:$S$65536,IN_DTK!M$5,0))=FALSE,IF(M$8&lt;&gt;0,VLOOKUP($A53,DSSV!$A$7:$S$65536,IN_DTK!M$5,0),""),"")</f>
        <v/>
      </c>
      <c r="N53" s="127" t="str">
        <f>IF(ISNA(VLOOKUP($A53,DSSV!$A$7:$S$65536,IN_DTK!N$5,0))=FALSE,IF(N$8&lt;&gt;0,VLOOKUP($A53,DSSV!$A$7:$S$65536,IN_DTK!N$5,0),""),"")</f>
        <v/>
      </c>
      <c r="O53" s="127" t="str">
        <f>IF(ISNA(VLOOKUP($A53,DSSV!$A$7:$S$65536,IN_DTK!O$5,0))=FALSE,IF(O$8&lt;&gt;0,VLOOKUP($A53,DSSV!$A$7:$S$65536,IN_DTK!O$5,0),""),"")</f>
        <v/>
      </c>
      <c r="P53" s="127" t="str">
        <f>IF(ISNA(VLOOKUP($A53,DSSV!$A$7:$S$65536,IN_DTK!P$5,0))=FALSE,IF(P$8&lt;&gt;0,VLOOKUP($A53,DSSV!$A$7:$S$65536,IN_DTK!P$5,0),""),"")</f>
        <v/>
      </c>
      <c r="Q53" s="130">
        <f>IF(ISNA(VLOOKUP($A53,DSSV!$A$7:$S$65536,IN_DTK!Q$5,0))=FALSE,VLOOKUP($A53,DSSV!$A$7:$S$65536,IN_DTK!Q$5,0),"")</f>
        <v>0</v>
      </c>
      <c r="R53" s="131" t="str">
        <f>IF(ISNA(VLOOKUP($A53,DSSV!$A$7:$S$65536,IN_DTK!R$5,0))=FALSE,VLOOKUP($A53,DSSV!$A$7:$S$65536,IN_DTK!R$5,0),"")</f>
        <v>Không</v>
      </c>
      <c r="S53" s="132">
        <f>IF(ISNA(VLOOKUP($A53,DSSV!$A$7:$S$65536,IN_DTK!S$5,0))=FALSE,VLOOKUP($A53,DSSV!$A$7:$S$65536,IN_DTK!S$5,0),"")</f>
        <v>0</v>
      </c>
      <c r="T53" s="125"/>
      <c r="U53" s="125"/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/>
      <c r="AO53" s="125"/>
      <c r="AP53" s="125"/>
      <c r="AQ53" s="125"/>
      <c r="AR53" s="125"/>
      <c r="AS53" s="125"/>
      <c r="AT53" s="125"/>
      <c r="AU53" s="125"/>
      <c r="AV53" s="125"/>
      <c r="AW53" s="125"/>
      <c r="AX53" s="125"/>
      <c r="AY53" s="125"/>
      <c r="AZ53" s="125"/>
      <c r="BA53" s="125"/>
      <c r="BB53" s="125"/>
      <c r="BC53" s="125"/>
    </row>
    <row r="54" spans="1:55" s="126" customFormat="1" ht="20.100000000000001" customHeight="1">
      <c r="A54" s="124">
        <v>46</v>
      </c>
      <c r="B54" s="127">
        <v>46</v>
      </c>
      <c r="C54" s="127">
        <f>IF(ISNA(VLOOKUP($A54,DSSV!$A$7:$S$65536,IN_DTK!C$5,0))=FALSE,VLOOKUP($A54,DSSV!$A$7:$S$65536,IN_DTK!C$5,0),"")</f>
        <v>0</v>
      </c>
      <c r="D54" s="128">
        <f>IF(ISNA(VLOOKUP($A54,DSSV!$A$7:$S$65536,IN_DTK!D$5,0))=FALSE,VLOOKUP($A54,DSSV!$A$7:$S$65536,IN_DTK!D$5,0),"")</f>
        <v>0</v>
      </c>
      <c r="E54" s="129">
        <f>IF(ISNA(VLOOKUP($A54,DSSV!$A$7:$S$65536,IN_DTK!E$5,0))=FALSE,VLOOKUP($A54,DSSV!$A$7:$S$65536,IN_DTK!E$5,0),"")</f>
        <v>0</v>
      </c>
      <c r="F54" s="127">
        <f>IF(ISNA(VLOOKUP($A54,DSSV!$A$7:$S$65536,IN_DTK!F$5,0))=FALSE,VLOOKUP($A54,DSSV!$A$7:$S$65536,IN_DTK!F$5,0),"")</f>
        <v>0</v>
      </c>
      <c r="G54" s="127">
        <f>IF(ISNA(VLOOKUP($A54,DSSV!$A$7:$S$65536,IN_DTK!G$5,0))=FALSE,VLOOKUP($A54,DSSV!$A$7:$S$65536,IN_DTK!G$5,0),"")</f>
        <v>0</v>
      </c>
      <c r="H54" s="127" t="str">
        <f>IF(ISNA(VLOOKUP($A54,DSSV!$A$7:$S$65536,IN_DTK!H$5,0))=FALSE,IF(H$8&lt;&gt;0,VLOOKUP($A54,DSSV!$A$7:$S$65536,IN_DTK!H$5,0),""),"")</f>
        <v/>
      </c>
      <c r="I54" s="127" t="str">
        <f>IF(ISNA(VLOOKUP($A54,DSSV!$A$7:$S$65536,IN_DTK!I$5,0))=FALSE,IF(I$8&lt;&gt;0,VLOOKUP($A54,DSSV!$A$7:$S$65536,IN_DTK!I$5,0),""),"")</f>
        <v/>
      </c>
      <c r="J54" s="127" t="str">
        <f>IF(ISNA(VLOOKUP($A54,DSSV!$A$7:$S$65536,IN_DTK!J$5,0))=FALSE,IF(J$8&lt;&gt;0,VLOOKUP($A54,DSSV!$A$7:$S$65536,IN_DTK!J$5,0),""),"")</f>
        <v/>
      </c>
      <c r="K54" s="127" t="str">
        <f>IF(ISNA(VLOOKUP($A54,DSSV!$A$7:$S$65536,IN_DTK!K$5,0))=FALSE,IF(K$8&lt;&gt;0,VLOOKUP($A54,DSSV!$A$7:$S$65536,IN_DTK!K$5,0),""),"")</f>
        <v/>
      </c>
      <c r="L54" s="127" t="str">
        <f>IF(ISNA(VLOOKUP($A54,DSSV!$A$7:$S$65536,IN_DTK!L$5,0))=FALSE,IF(L$8&lt;&gt;0,VLOOKUP($A54,DSSV!$A$7:$S$65536,IN_DTK!L$5,0),""),"")</f>
        <v/>
      </c>
      <c r="M54" s="127" t="str">
        <f>IF(ISNA(VLOOKUP($A54,DSSV!$A$7:$S$65536,IN_DTK!M$5,0))=FALSE,IF(M$8&lt;&gt;0,VLOOKUP($A54,DSSV!$A$7:$S$65536,IN_DTK!M$5,0),""),"")</f>
        <v/>
      </c>
      <c r="N54" s="127" t="str">
        <f>IF(ISNA(VLOOKUP($A54,DSSV!$A$7:$S$65536,IN_DTK!N$5,0))=FALSE,IF(N$8&lt;&gt;0,VLOOKUP($A54,DSSV!$A$7:$S$65536,IN_DTK!N$5,0),""),"")</f>
        <v/>
      </c>
      <c r="O54" s="127" t="str">
        <f>IF(ISNA(VLOOKUP($A54,DSSV!$A$7:$S$65536,IN_DTK!O$5,0))=FALSE,IF(O$8&lt;&gt;0,VLOOKUP($A54,DSSV!$A$7:$S$65536,IN_DTK!O$5,0),""),"")</f>
        <v/>
      </c>
      <c r="P54" s="127" t="str">
        <f>IF(ISNA(VLOOKUP($A54,DSSV!$A$7:$S$65536,IN_DTK!P$5,0))=FALSE,IF(P$8&lt;&gt;0,VLOOKUP($A54,DSSV!$A$7:$S$65536,IN_DTK!P$5,0),""),"")</f>
        <v/>
      </c>
      <c r="Q54" s="130">
        <f>IF(ISNA(VLOOKUP($A54,DSSV!$A$7:$S$65536,IN_DTK!Q$5,0))=FALSE,VLOOKUP($A54,DSSV!$A$7:$S$65536,IN_DTK!Q$5,0),"")</f>
        <v>0</v>
      </c>
      <c r="R54" s="131" t="str">
        <f>IF(ISNA(VLOOKUP($A54,DSSV!$A$7:$S$65536,IN_DTK!R$5,0))=FALSE,VLOOKUP($A54,DSSV!$A$7:$S$65536,IN_DTK!R$5,0),"")</f>
        <v>Không</v>
      </c>
      <c r="S54" s="132">
        <f>IF(ISNA(VLOOKUP($A54,DSSV!$A$7:$S$65536,IN_DTK!S$5,0))=FALSE,VLOOKUP($A54,DSSV!$A$7:$S$65536,IN_DTK!S$5,0),"")</f>
        <v>0</v>
      </c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25"/>
      <c r="AS54" s="125"/>
      <c r="AT54" s="125"/>
      <c r="AU54" s="125"/>
      <c r="AV54" s="125"/>
      <c r="AW54" s="125"/>
      <c r="AX54" s="125"/>
      <c r="AY54" s="125"/>
      <c r="AZ54" s="125"/>
      <c r="BA54" s="125"/>
      <c r="BB54" s="125"/>
      <c r="BC54" s="125"/>
    </row>
    <row r="55" spans="1:55" s="126" customFormat="1" ht="20.100000000000001" customHeight="1">
      <c r="A55" s="124">
        <v>47</v>
      </c>
      <c r="B55" s="127">
        <v>47</v>
      </c>
      <c r="C55" s="127">
        <f>IF(ISNA(VLOOKUP($A55,DSSV!$A$7:$S$65536,IN_DTK!C$5,0))=FALSE,VLOOKUP($A55,DSSV!$A$7:$S$65536,IN_DTK!C$5,0),"")</f>
        <v>0</v>
      </c>
      <c r="D55" s="128">
        <f>IF(ISNA(VLOOKUP($A55,DSSV!$A$7:$S$65536,IN_DTK!D$5,0))=FALSE,VLOOKUP($A55,DSSV!$A$7:$S$65536,IN_DTK!D$5,0),"")</f>
        <v>0</v>
      </c>
      <c r="E55" s="129">
        <f>IF(ISNA(VLOOKUP($A55,DSSV!$A$7:$S$65536,IN_DTK!E$5,0))=FALSE,VLOOKUP($A55,DSSV!$A$7:$S$65536,IN_DTK!E$5,0),"")</f>
        <v>0</v>
      </c>
      <c r="F55" s="127">
        <f>IF(ISNA(VLOOKUP($A55,DSSV!$A$7:$S$65536,IN_DTK!F$5,0))=FALSE,VLOOKUP($A55,DSSV!$A$7:$S$65536,IN_DTK!F$5,0),"")</f>
        <v>0</v>
      </c>
      <c r="G55" s="127">
        <f>IF(ISNA(VLOOKUP($A55,DSSV!$A$7:$S$65536,IN_DTK!G$5,0))=FALSE,VLOOKUP($A55,DSSV!$A$7:$S$65536,IN_DTK!G$5,0),"")</f>
        <v>0</v>
      </c>
      <c r="H55" s="127" t="str">
        <f>IF(ISNA(VLOOKUP($A55,DSSV!$A$7:$S$65536,IN_DTK!H$5,0))=FALSE,IF(H$8&lt;&gt;0,VLOOKUP($A55,DSSV!$A$7:$S$65536,IN_DTK!H$5,0),""),"")</f>
        <v/>
      </c>
      <c r="I55" s="127" t="str">
        <f>IF(ISNA(VLOOKUP($A55,DSSV!$A$7:$S$65536,IN_DTK!I$5,0))=FALSE,IF(I$8&lt;&gt;0,VLOOKUP($A55,DSSV!$A$7:$S$65536,IN_DTK!I$5,0),""),"")</f>
        <v/>
      </c>
      <c r="J55" s="127" t="str">
        <f>IF(ISNA(VLOOKUP($A55,DSSV!$A$7:$S$65536,IN_DTK!J$5,0))=FALSE,IF(J$8&lt;&gt;0,VLOOKUP($A55,DSSV!$A$7:$S$65536,IN_DTK!J$5,0),""),"")</f>
        <v/>
      </c>
      <c r="K55" s="127" t="str">
        <f>IF(ISNA(VLOOKUP($A55,DSSV!$A$7:$S$65536,IN_DTK!K$5,0))=FALSE,IF(K$8&lt;&gt;0,VLOOKUP($A55,DSSV!$A$7:$S$65536,IN_DTK!K$5,0),""),"")</f>
        <v/>
      </c>
      <c r="L55" s="127" t="str">
        <f>IF(ISNA(VLOOKUP($A55,DSSV!$A$7:$S$65536,IN_DTK!L$5,0))=FALSE,IF(L$8&lt;&gt;0,VLOOKUP($A55,DSSV!$A$7:$S$65536,IN_DTK!L$5,0),""),"")</f>
        <v/>
      </c>
      <c r="M55" s="127" t="str">
        <f>IF(ISNA(VLOOKUP($A55,DSSV!$A$7:$S$65536,IN_DTK!M$5,0))=FALSE,IF(M$8&lt;&gt;0,VLOOKUP($A55,DSSV!$A$7:$S$65536,IN_DTK!M$5,0),""),"")</f>
        <v/>
      </c>
      <c r="N55" s="127" t="str">
        <f>IF(ISNA(VLOOKUP($A55,DSSV!$A$7:$S$65536,IN_DTK!N$5,0))=FALSE,IF(N$8&lt;&gt;0,VLOOKUP($A55,DSSV!$A$7:$S$65536,IN_DTK!N$5,0),""),"")</f>
        <v/>
      </c>
      <c r="O55" s="127" t="str">
        <f>IF(ISNA(VLOOKUP($A55,DSSV!$A$7:$S$65536,IN_DTK!O$5,0))=FALSE,IF(O$8&lt;&gt;0,VLOOKUP($A55,DSSV!$A$7:$S$65536,IN_DTK!O$5,0),""),"")</f>
        <v/>
      </c>
      <c r="P55" s="127" t="str">
        <f>IF(ISNA(VLOOKUP($A55,DSSV!$A$7:$S$65536,IN_DTK!P$5,0))=FALSE,IF(P$8&lt;&gt;0,VLOOKUP($A55,DSSV!$A$7:$S$65536,IN_DTK!P$5,0),""),"")</f>
        <v/>
      </c>
      <c r="Q55" s="130">
        <f>IF(ISNA(VLOOKUP($A55,DSSV!$A$7:$S$65536,IN_DTK!Q$5,0))=FALSE,VLOOKUP($A55,DSSV!$A$7:$S$65536,IN_DTK!Q$5,0),"")</f>
        <v>0</v>
      </c>
      <c r="R55" s="131" t="str">
        <f>IF(ISNA(VLOOKUP($A55,DSSV!$A$7:$S$65536,IN_DTK!R$5,0))=FALSE,VLOOKUP($A55,DSSV!$A$7:$S$65536,IN_DTK!R$5,0),"")</f>
        <v>Không</v>
      </c>
      <c r="S55" s="132">
        <f>IF(ISNA(VLOOKUP($A55,DSSV!$A$7:$S$65536,IN_DTK!S$5,0))=FALSE,VLOOKUP($A55,DSSV!$A$7:$S$65536,IN_DTK!S$5,0),"")</f>
        <v>0</v>
      </c>
      <c r="T55" s="125"/>
      <c r="U55" s="125"/>
      <c r="V55" s="125"/>
      <c r="W55" s="125"/>
      <c r="X55" s="125"/>
      <c r="Y55" s="125"/>
      <c r="Z55" s="125"/>
      <c r="AA55" s="125"/>
      <c r="AB55" s="125"/>
      <c r="AC55" s="125"/>
      <c r="AD55" s="125"/>
      <c r="AE55" s="125"/>
      <c r="AF55" s="125"/>
      <c r="AG55" s="125"/>
      <c r="AH55" s="125"/>
      <c r="AI55" s="125"/>
      <c r="AJ55" s="125"/>
      <c r="AK55" s="125"/>
      <c r="AL55" s="125"/>
      <c r="AM55" s="125"/>
      <c r="AN55" s="125"/>
      <c r="AO55" s="125"/>
      <c r="AP55" s="125"/>
      <c r="AQ55" s="125"/>
      <c r="AR55" s="125"/>
      <c r="AS55" s="125"/>
      <c r="AT55" s="125"/>
      <c r="AU55" s="125"/>
      <c r="AV55" s="125"/>
      <c r="AW55" s="125"/>
      <c r="AX55" s="125"/>
      <c r="AY55" s="125"/>
      <c r="AZ55" s="125"/>
      <c r="BA55" s="125"/>
      <c r="BB55" s="125"/>
      <c r="BC55" s="125"/>
    </row>
    <row r="56" spans="1:55" s="126" customFormat="1" ht="20.100000000000001" customHeight="1">
      <c r="A56" s="124">
        <v>48</v>
      </c>
      <c r="B56" s="127">
        <v>48</v>
      </c>
      <c r="C56" s="127">
        <f>IF(ISNA(VLOOKUP($A56,DSSV!$A$7:$S$65536,IN_DTK!C$5,0))=FALSE,VLOOKUP($A56,DSSV!$A$7:$S$65536,IN_DTK!C$5,0),"")</f>
        <v>0</v>
      </c>
      <c r="D56" s="128">
        <f>IF(ISNA(VLOOKUP($A56,DSSV!$A$7:$S$65536,IN_DTK!D$5,0))=FALSE,VLOOKUP($A56,DSSV!$A$7:$S$65536,IN_DTK!D$5,0),"")</f>
        <v>0</v>
      </c>
      <c r="E56" s="129">
        <f>IF(ISNA(VLOOKUP($A56,DSSV!$A$7:$S$65536,IN_DTK!E$5,0))=FALSE,VLOOKUP($A56,DSSV!$A$7:$S$65536,IN_DTK!E$5,0),"")</f>
        <v>0</v>
      </c>
      <c r="F56" s="127">
        <f>IF(ISNA(VLOOKUP($A56,DSSV!$A$7:$S$65536,IN_DTK!F$5,0))=FALSE,VLOOKUP($A56,DSSV!$A$7:$S$65536,IN_DTK!F$5,0),"")</f>
        <v>0</v>
      </c>
      <c r="G56" s="127">
        <f>IF(ISNA(VLOOKUP($A56,DSSV!$A$7:$S$65536,IN_DTK!G$5,0))=FALSE,VLOOKUP($A56,DSSV!$A$7:$S$65536,IN_DTK!G$5,0),"")</f>
        <v>0</v>
      </c>
      <c r="H56" s="127" t="str">
        <f>IF(ISNA(VLOOKUP($A56,DSSV!$A$7:$S$65536,IN_DTK!H$5,0))=FALSE,IF(H$8&lt;&gt;0,VLOOKUP($A56,DSSV!$A$7:$S$65536,IN_DTK!H$5,0),""),"")</f>
        <v/>
      </c>
      <c r="I56" s="127" t="str">
        <f>IF(ISNA(VLOOKUP($A56,DSSV!$A$7:$S$65536,IN_DTK!I$5,0))=FALSE,IF(I$8&lt;&gt;0,VLOOKUP($A56,DSSV!$A$7:$S$65536,IN_DTK!I$5,0),""),"")</f>
        <v/>
      </c>
      <c r="J56" s="127" t="str">
        <f>IF(ISNA(VLOOKUP($A56,DSSV!$A$7:$S$65536,IN_DTK!J$5,0))=FALSE,IF(J$8&lt;&gt;0,VLOOKUP($A56,DSSV!$A$7:$S$65536,IN_DTK!J$5,0),""),"")</f>
        <v/>
      </c>
      <c r="K56" s="127" t="str">
        <f>IF(ISNA(VLOOKUP($A56,DSSV!$A$7:$S$65536,IN_DTK!K$5,0))=FALSE,IF(K$8&lt;&gt;0,VLOOKUP($A56,DSSV!$A$7:$S$65536,IN_DTK!K$5,0),""),"")</f>
        <v/>
      </c>
      <c r="L56" s="127" t="str">
        <f>IF(ISNA(VLOOKUP($A56,DSSV!$A$7:$S$65536,IN_DTK!L$5,0))=FALSE,IF(L$8&lt;&gt;0,VLOOKUP($A56,DSSV!$A$7:$S$65536,IN_DTK!L$5,0),""),"")</f>
        <v/>
      </c>
      <c r="M56" s="127" t="str">
        <f>IF(ISNA(VLOOKUP($A56,DSSV!$A$7:$S$65536,IN_DTK!M$5,0))=FALSE,IF(M$8&lt;&gt;0,VLOOKUP($A56,DSSV!$A$7:$S$65536,IN_DTK!M$5,0),""),"")</f>
        <v/>
      </c>
      <c r="N56" s="127" t="str">
        <f>IF(ISNA(VLOOKUP($A56,DSSV!$A$7:$S$65536,IN_DTK!N$5,0))=FALSE,IF(N$8&lt;&gt;0,VLOOKUP($A56,DSSV!$A$7:$S$65536,IN_DTK!N$5,0),""),"")</f>
        <v/>
      </c>
      <c r="O56" s="127" t="str">
        <f>IF(ISNA(VLOOKUP($A56,DSSV!$A$7:$S$65536,IN_DTK!O$5,0))=FALSE,IF(O$8&lt;&gt;0,VLOOKUP($A56,DSSV!$A$7:$S$65536,IN_DTK!O$5,0),""),"")</f>
        <v/>
      </c>
      <c r="P56" s="127" t="str">
        <f>IF(ISNA(VLOOKUP($A56,DSSV!$A$7:$S$65536,IN_DTK!P$5,0))=FALSE,IF(P$8&lt;&gt;0,VLOOKUP($A56,DSSV!$A$7:$S$65536,IN_DTK!P$5,0),""),"")</f>
        <v/>
      </c>
      <c r="Q56" s="130">
        <f>IF(ISNA(VLOOKUP($A56,DSSV!$A$7:$S$65536,IN_DTK!Q$5,0))=FALSE,VLOOKUP($A56,DSSV!$A$7:$S$65536,IN_DTK!Q$5,0),"")</f>
        <v>0</v>
      </c>
      <c r="R56" s="131" t="str">
        <f>IF(ISNA(VLOOKUP($A56,DSSV!$A$7:$S$65536,IN_DTK!R$5,0))=FALSE,VLOOKUP($A56,DSSV!$A$7:$S$65536,IN_DTK!R$5,0),"")</f>
        <v>Không</v>
      </c>
      <c r="S56" s="132">
        <f>IF(ISNA(VLOOKUP($A56,DSSV!$A$7:$S$65536,IN_DTK!S$5,0))=FALSE,VLOOKUP($A56,DSSV!$A$7:$S$65536,IN_DTK!S$5,0),"")</f>
        <v>0</v>
      </c>
      <c r="T56" s="125"/>
      <c r="U56" s="125"/>
      <c r="V56" s="125"/>
      <c r="W56" s="125"/>
      <c r="X56" s="125"/>
      <c r="Y56" s="125"/>
      <c r="Z56" s="125"/>
      <c r="AA56" s="125"/>
      <c r="AB56" s="125"/>
      <c r="AC56" s="125"/>
      <c r="AD56" s="125"/>
      <c r="AE56" s="125"/>
      <c r="AF56" s="125"/>
      <c r="AG56" s="125"/>
      <c r="AH56" s="125"/>
      <c r="AI56" s="125"/>
      <c r="AJ56" s="125"/>
      <c r="AK56" s="125"/>
      <c r="AL56" s="125"/>
      <c r="AM56" s="125"/>
      <c r="AN56" s="125"/>
      <c r="AO56" s="125"/>
      <c r="AP56" s="125"/>
      <c r="AQ56" s="125"/>
      <c r="AR56" s="125"/>
      <c r="AS56" s="125"/>
      <c r="AT56" s="125"/>
      <c r="AU56" s="125"/>
      <c r="AV56" s="125"/>
      <c r="AW56" s="125"/>
      <c r="AX56" s="125"/>
      <c r="AY56" s="125"/>
      <c r="AZ56" s="125"/>
      <c r="BA56" s="125"/>
      <c r="BB56" s="125"/>
      <c r="BC56" s="125"/>
    </row>
    <row r="57" spans="1:55" s="126" customFormat="1" ht="20.100000000000001" customHeight="1">
      <c r="A57" s="124">
        <v>49</v>
      </c>
      <c r="B57" s="127">
        <v>49</v>
      </c>
      <c r="C57" s="127">
        <f>IF(ISNA(VLOOKUP($A57,DSSV!$A$7:$S$65536,IN_DTK!C$5,0))=FALSE,VLOOKUP($A57,DSSV!$A$7:$S$65536,IN_DTK!C$5,0),"")</f>
        <v>0</v>
      </c>
      <c r="D57" s="128">
        <f>IF(ISNA(VLOOKUP($A57,DSSV!$A$7:$S$65536,IN_DTK!D$5,0))=FALSE,VLOOKUP($A57,DSSV!$A$7:$S$65536,IN_DTK!D$5,0),"")</f>
        <v>0</v>
      </c>
      <c r="E57" s="129">
        <f>IF(ISNA(VLOOKUP($A57,DSSV!$A$7:$S$65536,IN_DTK!E$5,0))=FALSE,VLOOKUP($A57,DSSV!$A$7:$S$65536,IN_DTK!E$5,0),"")</f>
        <v>0</v>
      </c>
      <c r="F57" s="127">
        <f>IF(ISNA(VLOOKUP($A57,DSSV!$A$7:$S$65536,IN_DTK!F$5,0))=FALSE,VLOOKUP($A57,DSSV!$A$7:$S$65536,IN_DTK!F$5,0),"")</f>
        <v>0</v>
      </c>
      <c r="G57" s="127">
        <f>IF(ISNA(VLOOKUP($A57,DSSV!$A$7:$S$65536,IN_DTK!G$5,0))=FALSE,VLOOKUP($A57,DSSV!$A$7:$S$65536,IN_DTK!G$5,0),"")</f>
        <v>0</v>
      </c>
      <c r="H57" s="127" t="str">
        <f>IF(ISNA(VLOOKUP($A57,DSSV!$A$7:$S$65536,IN_DTK!H$5,0))=FALSE,IF(H$8&lt;&gt;0,VLOOKUP($A57,DSSV!$A$7:$S$65536,IN_DTK!H$5,0),""),"")</f>
        <v/>
      </c>
      <c r="I57" s="127" t="str">
        <f>IF(ISNA(VLOOKUP($A57,DSSV!$A$7:$S$65536,IN_DTK!I$5,0))=FALSE,IF(I$8&lt;&gt;0,VLOOKUP($A57,DSSV!$A$7:$S$65536,IN_DTK!I$5,0),""),"")</f>
        <v/>
      </c>
      <c r="J57" s="127" t="str">
        <f>IF(ISNA(VLOOKUP($A57,DSSV!$A$7:$S$65536,IN_DTK!J$5,0))=FALSE,IF(J$8&lt;&gt;0,VLOOKUP($A57,DSSV!$A$7:$S$65536,IN_DTK!J$5,0),""),"")</f>
        <v/>
      </c>
      <c r="K57" s="127" t="str">
        <f>IF(ISNA(VLOOKUP($A57,DSSV!$A$7:$S$65536,IN_DTK!K$5,0))=FALSE,IF(K$8&lt;&gt;0,VLOOKUP($A57,DSSV!$A$7:$S$65536,IN_DTK!K$5,0),""),"")</f>
        <v/>
      </c>
      <c r="L57" s="127" t="str">
        <f>IF(ISNA(VLOOKUP($A57,DSSV!$A$7:$S$65536,IN_DTK!L$5,0))=FALSE,IF(L$8&lt;&gt;0,VLOOKUP($A57,DSSV!$A$7:$S$65536,IN_DTK!L$5,0),""),"")</f>
        <v/>
      </c>
      <c r="M57" s="127" t="str">
        <f>IF(ISNA(VLOOKUP($A57,DSSV!$A$7:$S$65536,IN_DTK!M$5,0))=FALSE,IF(M$8&lt;&gt;0,VLOOKUP($A57,DSSV!$A$7:$S$65536,IN_DTK!M$5,0),""),"")</f>
        <v/>
      </c>
      <c r="N57" s="127" t="str">
        <f>IF(ISNA(VLOOKUP($A57,DSSV!$A$7:$S$65536,IN_DTK!N$5,0))=FALSE,IF(N$8&lt;&gt;0,VLOOKUP($A57,DSSV!$A$7:$S$65536,IN_DTK!N$5,0),""),"")</f>
        <v/>
      </c>
      <c r="O57" s="127" t="str">
        <f>IF(ISNA(VLOOKUP($A57,DSSV!$A$7:$S$65536,IN_DTK!O$5,0))=FALSE,IF(O$8&lt;&gt;0,VLOOKUP($A57,DSSV!$A$7:$S$65536,IN_DTK!O$5,0),""),"")</f>
        <v/>
      </c>
      <c r="P57" s="127" t="str">
        <f>IF(ISNA(VLOOKUP($A57,DSSV!$A$7:$S$65536,IN_DTK!P$5,0))=FALSE,IF(P$8&lt;&gt;0,VLOOKUP($A57,DSSV!$A$7:$S$65536,IN_DTK!P$5,0),""),"")</f>
        <v/>
      </c>
      <c r="Q57" s="130">
        <f>IF(ISNA(VLOOKUP($A57,DSSV!$A$7:$S$65536,IN_DTK!Q$5,0))=FALSE,VLOOKUP($A57,DSSV!$A$7:$S$65536,IN_DTK!Q$5,0),"")</f>
        <v>0</v>
      </c>
      <c r="R57" s="131" t="str">
        <f>IF(ISNA(VLOOKUP($A57,DSSV!$A$7:$S$65536,IN_DTK!R$5,0))=FALSE,VLOOKUP($A57,DSSV!$A$7:$S$65536,IN_DTK!R$5,0),"")</f>
        <v>Không</v>
      </c>
      <c r="S57" s="132">
        <f>IF(ISNA(VLOOKUP($A57,DSSV!$A$7:$S$65536,IN_DTK!S$5,0))=FALSE,VLOOKUP($A57,DSSV!$A$7:$S$65536,IN_DTK!S$5,0),"")</f>
        <v>0</v>
      </c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  <c r="AL57" s="125"/>
      <c r="AM57" s="125"/>
      <c r="AN57" s="125"/>
      <c r="AO57" s="125"/>
      <c r="AP57" s="125"/>
      <c r="AQ57" s="125"/>
      <c r="AR57" s="125"/>
      <c r="AS57" s="125"/>
      <c r="AT57" s="125"/>
      <c r="AU57" s="125"/>
      <c r="AV57" s="125"/>
      <c r="AW57" s="125"/>
      <c r="AX57" s="125"/>
      <c r="AY57" s="125"/>
      <c r="AZ57" s="125"/>
      <c r="BA57" s="125"/>
      <c r="BB57" s="125"/>
      <c r="BC57" s="125"/>
    </row>
    <row r="58" spans="1:55" s="126" customFormat="1" ht="20.100000000000001" customHeight="1">
      <c r="A58" s="124">
        <v>50</v>
      </c>
      <c r="B58" s="127">
        <v>50</v>
      </c>
      <c r="C58" s="127">
        <f>IF(ISNA(VLOOKUP($A58,DSSV!$A$7:$S$65536,IN_DTK!C$5,0))=FALSE,VLOOKUP($A58,DSSV!$A$7:$S$65536,IN_DTK!C$5,0),"")</f>
        <v>0</v>
      </c>
      <c r="D58" s="128">
        <f>IF(ISNA(VLOOKUP($A58,DSSV!$A$7:$S$65536,IN_DTK!D$5,0))=FALSE,VLOOKUP($A58,DSSV!$A$7:$S$65536,IN_DTK!D$5,0),"")</f>
        <v>0</v>
      </c>
      <c r="E58" s="129">
        <f>IF(ISNA(VLOOKUP($A58,DSSV!$A$7:$S$65536,IN_DTK!E$5,0))=FALSE,VLOOKUP($A58,DSSV!$A$7:$S$65536,IN_DTK!E$5,0),"")</f>
        <v>0</v>
      </c>
      <c r="F58" s="127">
        <f>IF(ISNA(VLOOKUP($A58,DSSV!$A$7:$S$65536,IN_DTK!F$5,0))=FALSE,VLOOKUP($A58,DSSV!$A$7:$S$65536,IN_DTK!F$5,0),"")</f>
        <v>0</v>
      </c>
      <c r="G58" s="127">
        <f>IF(ISNA(VLOOKUP($A58,DSSV!$A$7:$S$65536,IN_DTK!G$5,0))=FALSE,VLOOKUP($A58,DSSV!$A$7:$S$65536,IN_DTK!G$5,0),"")</f>
        <v>0</v>
      </c>
      <c r="H58" s="127" t="str">
        <f>IF(ISNA(VLOOKUP($A58,DSSV!$A$7:$S$65536,IN_DTK!H$5,0))=FALSE,IF(H$8&lt;&gt;0,VLOOKUP($A58,DSSV!$A$7:$S$65536,IN_DTK!H$5,0),""),"")</f>
        <v/>
      </c>
      <c r="I58" s="127" t="str">
        <f>IF(ISNA(VLOOKUP($A58,DSSV!$A$7:$S$65536,IN_DTK!I$5,0))=FALSE,IF(I$8&lt;&gt;0,VLOOKUP($A58,DSSV!$A$7:$S$65536,IN_DTK!I$5,0),""),"")</f>
        <v/>
      </c>
      <c r="J58" s="127" t="str">
        <f>IF(ISNA(VLOOKUP($A58,DSSV!$A$7:$S$65536,IN_DTK!J$5,0))=FALSE,IF(J$8&lt;&gt;0,VLOOKUP($A58,DSSV!$A$7:$S$65536,IN_DTK!J$5,0),""),"")</f>
        <v/>
      </c>
      <c r="K58" s="127" t="str">
        <f>IF(ISNA(VLOOKUP($A58,DSSV!$A$7:$S$65536,IN_DTK!K$5,0))=FALSE,IF(K$8&lt;&gt;0,VLOOKUP($A58,DSSV!$A$7:$S$65536,IN_DTK!K$5,0),""),"")</f>
        <v/>
      </c>
      <c r="L58" s="127" t="str">
        <f>IF(ISNA(VLOOKUP($A58,DSSV!$A$7:$S$65536,IN_DTK!L$5,0))=FALSE,IF(L$8&lt;&gt;0,VLOOKUP($A58,DSSV!$A$7:$S$65536,IN_DTK!L$5,0),""),"")</f>
        <v/>
      </c>
      <c r="M58" s="127" t="str">
        <f>IF(ISNA(VLOOKUP($A58,DSSV!$A$7:$S$65536,IN_DTK!M$5,0))=FALSE,IF(M$8&lt;&gt;0,VLOOKUP($A58,DSSV!$A$7:$S$65536,IN_DTK!M$5,0),""),"")</f>
        <v/>
      </c>
      <c r="N58" s="127" t="str">
        <f>IF(ISNA(VLOOKUP($A58,DSSV!$A$7:$S$65536,IN_DTK!N$5,0))=FALSE,IF(N$8&lt;&gt;0,VLOOKUP($A58,DSSV!$A$7:$S$65536,IN_DTK!N$5,0),""),"")</f>
        <v/>
      </c>
      <c r="O58" s="127" t="str">
        <f>IF(ISNA(VLOOKUP($A58,DSSV!$A$7:$S$65536,IN_DTK!O$5,0))=FALSE,IF(O$8&lt;&gt;0,VLOOKUP($A58,DSSV!$A$7:$S$65536,IN_DTK!O$5,0),""),"")</f>
        <v/>
      </c>
      <c r="P58" s="127" t="str">
        <f>IF(ISNA(VLOOKUP($A58,DSSV!$A$7:$S$65536,IN_DTK!P$5,0))=FALSE,IF(P$8&lt;&gt;0,VLOOKUP($A58,DSSV!$A$7:$S$65536,IN_DTK!P$5,0),""),"")</f>
        <v/>
      </c>
      <c r="Q58" s="130">
        <f>IF(ISNA(VLOOKUP($A58,DSSV!$A$7:$S$65536,IN_DTK!Q$5,0))=FALSE,VLOOKUP($A58,DSSV!$A$7:$S$65536,IN_DTK!Q$5,0),"")</f>
        <v>0</v>
      </c>
      <c r="R58" s="131" t="str">
        <f>IF(ISNA(VLOOKUP($A58,DSSV!$A$7:$S$65536,IN_DTK!R$5,0))=FALSE,VLOOKUP($A58,DSSV!$A$7:$S$65536,IN_DTK!R$5,0),"")</f>
        <v>Không</v>
      </c>
      <c r="S58" s="132">
        <f>IF(ISNA(VLOOKUP($A58,DSSV!$A$7:$S$65536,IN_DTK!S$5,0))=FALSE,VLOOKUP($A58,DSSV!$A$7:$S$65536,IN_DTK!S$5,0),"")</f>
        <v>0</v>
      </c>
      <c r="T58" s="125"/>
      <c r="U58" s="125"/>
      <c r="V58" s="125"/>
      <c r="W58" s="125"/>
      <c r="X58" s="125"/>
      <c r="Y58" s="125"/>
      <c r="Z58" s="125"/>
      <c r="AA58" s="125"/>
      <c r="AB58" s="125"/>
      <c r="AC58" s="125"/>
      <c r="AD58" s="125"/>
      <c r="AE58" s="125"/>
      <c r="AF58" s="125"/>
      <c r="AG58" s="125"/>
      <c r="AH58" s="125"/>
      <c r="AI58" s="125"/>
      <c r="AJ58" s="125"/>
      <c r="AK58" s="125"/>
      <c r="AL58" s="125"/>
      <c r="AM58" s="125"/>
      <c r="AN58" s="125"/>
      <c r="AO58" s="125"/>
      <c r="AP58" s="125"/>
      <c r="AQ58" s="125"/>
      <c r="AR58" s="125"/>
      <c r="AS58" s="125"/>
      <c r="AT58" s="125"/>
      <c r="AU58" s="125"/>
      <c r="AV58" s="125"/>
      <c r="AW58" s="125"/>
      <c r="AX58" s="125"/>
      <c r="AY58" s="125"/>
      <c r="AZ58" s="125"/>
      <c r="BA58" s="125"/>
      <c r="BB58" s="125"/>
      <c r="BC58" s="125"/>
    </row>
    <row r="59" spans="1:55" s="126" customFormat="1" ht="20.100000000000001" customHeight="1">
      <c r="A59" s="124">
        <v>51</v>
      </c>
      <c r="B59" s="127">
        <v>51</v>
      </c>
      <c r="C59" s="127">
        <f>IF(ISNA(VLOOKUP($A59,DSSV!$A$7:$S$65536,IN_DTK!C$5,0))=FALSE,VLOOKUP($A59,DSSV!$A$7:$S$65536,IN_DTK!C$5,0),"")</f>
        <v>0</v>
      </c>
      <c r="D59" s="128">
        <f>IF(ISNA(VLOOKUP($A59,DSSV!$A$7:$S$65536,IN_DTK!D$5,0))=FALSE,VLOOKUP($A59,DSSV!$A$7:$S$65536,IN_DTK!D$5,0),"")</f>
        <v>0</v>
      </c>
      <c r="E59" s="129">
        <f>IF(ISNA(VLOOKUP($A59,DSSV!$A$7:$S$65536,IN_DTK!E$5,0))=FALSE,VLOOKUP($A59,DSSV!$A$7:$S$65536,IN_DTK!E$5,0),"")</f>
        <v>0</v>
      </c>
      <c r="F59" s="127">
        <f>IF(ISNA(VLOOKUP($A59,DSSV!$A$7:$S$65536,IN_DTK!F$5,0))=FALSE,VLOOKUP($A59,DSSV!$A$7:$S$65536,IN_DTK!F$5,0),"")</f>
        <v>0</v>
      </c>
      <c r="G59" s="127">
        <f>IF(ISNA(VLOOKUP($A59,DSSV!$A$7:$S$65536,IN_DTK!G$5,0))=FALSE,VLOOKUP($A59,DSSV!$A$7:$S$65536,IN_DTK!G$5,0),"")</f>
        <v>0</v>
      </c>
      <c r="H59" s="127" t="str">
        <f>IF(ISNA(VLOOKUP($A59,DSSV!$A$7:$S$65536,IN_DTK!H$5,0))=FALSE,IF(H$8&lt;&gt;0,VLOOKUP($A59,DSSV!$A$7:$S$65536,IN_DTK!H$5,0),""),"")</f>
        <v/>
      </c>
      <c r="I59" s="127" t="str">
        <f>IF(ISNA(VLOOKUP($A59,DSSV!$A$7:$S$65536,IN_DTK!I$5,0))=FALSE,IF(I$8&lt;&gt;0,VLOOKUP($A59,DSSV!$A$7:$S$65536,IN_DTK!I$5,0),""),"")</f>
        <v/>
      </c>
      <c r="J59" s="127" t="str">
        <f>IF(ISNA(VLOOKUP($A59,DSSV!$A$7:$S$65536,IN_DTK!J$5,0))=FALSE,IF(J$8&lt;&gt;0,VLOOKUP($A59,DSSV!$A$7:$S$65536,IN_DTK!J$5,0),""),"")</f>
        <v/>
      </c>
      <c r="K59" s="127" t="str">
        <f>IF(ISNA(VLOOKUP($A59,DSSV!$A$7:$S$65536,IN_DTK!K$5,0))=FALSE,IF(K$8&lt;&gt;0,VLOOKUP($A59,DSSV!$A$7:$S$65536,IN_DTK!K$5,0),""),"")</f>
        <v/>
      </c>
      <c r="L59" s="127" t="str">
        <f>IF(ISNA(VLOOKUP($A59,DSSV!$A$7:$S$65536,IN_DTK!L$5,0))=FALSE,IF(L$8&lt;&gt;0,VLOOKUP($A59,DSSV!$A$7:$S$65536,IN_DTK!L$5,0),""),"")</f>
        <v/>
      </c>
      <c r="M59" s="127" t="str">
        <f>IF(ISNA(VLOOKUP($A59,DSSV!$A$7:$S$65536,IN_DTK!M$5,0))=FALSE,IF(M$8&lt;&gt;0,VLOOKUP($A59,DSSV!$A$7:$S$65536,IN_DTK!M$5,0),""),"")</f>
        <v/>
      </c>
      <c r="N59" s="127" t="str">
        <f>IF(ISNA(VLOOKUP($A59,DSSV!$A$7:$S$65536,IN_DTK!N$5,0))=FALSE,IF(N$8&lt;&gt;0,VLOOKUP($A59,DSSV!$A$7:$S$65536,IN_DTK!N$5,0),""),"")</f>
        <v/>
      </c>
      <c r="O59" s="127" t="str">
        <f>IF(ISNA(VLOOKUP($A59,DSSV!$A$7:$S$65536,IN_DTK!O$5,0))=FALSE,IF(O$8&lt;&gt;0,VLOOKUP($A59,DSSV!$A$7:$S$65536,IN_DTK!O$5,0),""),"")</f>
        <v/>
      </c>
      <c r="P59" s="127" t="str">
        <f>IF(ISNA(VLOOKUP($A59,DSSV!$A$7:$S$65536,IN_DTK!P$5,0))=FALSE,IF(P$8&lt;&gt;0,VLOOKUP($A59,DSSV!$A$7:$S$65536,IN_DTK!P$5,0),""),"")</f>
        <v/>
      </c>
      <c r="Q59" s="130">
        <f>IF(ISNA(VLOOKUP($A59,DSSV!$A$7:$S$65536,IN_DTK!Q$5,0))=FALSE,VLOOKUP($A59,DSSV!$A$7:$S$65536,IN_DTK!Q$5,0),"")</f>
        <v>0</v>
      </c>
      <c r="R59" s="131" t="str">
        <f>IF(ISNA(VLOOKUP($A59,DSSV!$A$7:$S$65536,IN_DTK!R$5,0))=FALSE,VLOOKUP($A59,DSSV!$A$7:$S$65536,IN_DTK!R$5,0),"")</f>
        <v>Không</v>
      </c>
      <c r="S59" s="132">
        <f>IF(ISNA(VLOOKUP($A59,DSSV!$A$7:$S$65536,IN_DTK!S$5,0))=FALSE,VLOOKUP($A59,DSSV!$A$7:$S$65536,IN_DTK!S$5,0),"")</f>
        <v>0</v>
      </c>
      <c r="T59" s="125"/>
      <c r="U59" s="125"/>
      <c r="V59" s="125"/>
      <c r="W59" s="125"/>
      <c r="X59" s="125"/>
      <c r="Y59" s="125"/>
      <c r="Z59" s="125"/>
      <c r="AA59" s="125"/>
      <c r="AB59" s="125"/>
      <c r="AC59" s="125"/>
      <c r="AD59" s="125"/>
      <c r="AE59" s="125"/>
      <c r="AF59" s="125"/>
      <c r="AG59" s="125"/>
      <c r="AH59" s="125"/>
      <c r="AI59" s="125"/>
      <c r="AJ59" s="125"/>
      <c r="AK59" s="125"/>
      <c r="AL59" s="125"/>
      <c r="AM59" s="125"/>
      <c r="AN59" s="125"/>
      <c r="AO59" s="125"/>
      <c r="AP59" s="125"/>
      <c r="AQ59" s="125"/>
      <c r="AR59" s="125"/>
      <c r="AS59" s="125"/>
      <c r="AT59" s="125"/>
      <c r="AU59" s="125"/>
      <c r="AV59" s="125"/>
      <c r="AW59" s="125"/>
      <c r="AX59" s="125"/>
      <c r="AY59" s="125"/>
      <c r="AZ59" s="125"/>
      <c r="BA59" s="125"/>
      <c r="BB59" s="125"/>
      <c r="BC59" s="125"/>
    </row>
    <row r="60" spans="1:55" s="126" customFormat="1" ht="20.100000000000001" customHeight="1">
      <c r="A60" s="124">
        <v>52</v>
      </c>
      <c r="B60" s="127">
        <v>52</v>
      </c>
      <c r="C60" s="127">
        <f>IF(ISNA(VLOOKUP($A60,DSSV!$A$7:$S$65536,IN_DTK!C$5,0))=FALSE,VLOOKUP($A60,DSSV!$A$7:$S$65536,IN_DTK!C$5,0),"")</f>
        <v>0</v>
      </c>
      <c r="D60" s="128">
        <f>IF(ISNA(VLOOKUP($A60,DSSV!$A$7:$S$65536,IN_DTK!D$5,0))=FALSE,VLOOKUP($A60,DSSV!$A$7:$S$65536,IN_DTK!D$5,0),"")</f>
        <v>0</v>
      </c>
      <c r="E60" s="129">
        <f>IF(ISNA(VLOOKUP($A60,DSSV!$A$7:$S$65536,IN_DTK!E$5,0))=FALSE,VLOOKUP($A60,DSSV!$A$7:$S$65536,IN_DTK!E$5,0),"")</f>
        <v>0</v>
      </c>
      <c r="F60" s="127">
        <f>IF(ISNA(VLOOKUP($A60,DSSV!$A$7:$S$65536,IN_DTK!F$5,0))=FALSE,VLOOKUP($A60,DSSV!$A$7:$S$65536,IN_DTK!F$5,0),"")</f>
        <v>0</v>
      </c>
      <c r="G60" s="127">
        <f>IF(ISNA(VLOOKUP($A60,DSSV!$A$7:$S$65536,IN_DTK!G$5,0))=FALSE,VLOOKUP($A60,DSSV!$A$7:$S$65536,IN_DTK!G$5,0),"")</f>
        <v>0</v>
      </c>
      <c r="H60" s="127" t="str">
        <f>IF(ISNA(VLOOKUP($A60,DSSV!$A$7:$S$65536,IN_DTK!H$5,0))=FALSE,IF(H$8&lt;&gt;0,VLOOKUP($A60,DSSV!$A$7:$S$65536,IN_DTK!H$5,0),""),"")</f>
        <v/>
      </c>
      <c r="I60" s="127" t="str">
        <f>IF(ISNA(VLOOKUP($A60,DSSV!$A$7:$S$65536,IN_DTK!I$5,0))=FALSE,IF(I$8&lt;&gt;0,VLOOKUP($A60,DSSV!$A$7:$S$65536,IN_DTK!I$5,0),""),"")</f>
        <v/>
      </c>
      <c r="J60" s="127" t="str">
        <f>IF(ISNA(VLOOKUP($A60,DSSV!$A$7:$S$65536,IN_DTK!J$5,0))=FALSE,IF(J$8&lt;&gt;0,VLOOKUP($A60,DSSV!$A$7:$S$65536,IN_DTK!J$5,0),""),"")</f>
        <v/>
      </c>
      <c r="K60" s="127" t="str">
        <f>IF(ISNA(VLOOKUP($A60,DSSV!$A$7:$S$65536,IN_DTK!K$5,0))=FALSE,IF(K$8&lt;&gt;0,VLOOKUP($A60,DSSV!$A$7:$S$65536,IN_DTK!K$5,0),""),"")</f>
        <v/>
      </c>
      <c r="L60" s="127" t="str">
        <f>IF(ISNA(VLOOKUP($A60,DSSV!$A$7:$S$65536,IN_DTK!L$5,0))=FALSE,IF(L$8&lt;&gt;0,VLOOKUP($A60,DSSV!$A$7:$S$65536,IN_DTK!L$5,0),""),"")</f>
        <v/>
      </c>
      <c r="M60" s="127" t="str">
        <f>IF(ISNA(VLOOKUP($A60,DSSV!$A$7:$S$65536,IN_DTK!M$5,0))=FALSE,IF(M$8&lt;&gt;0,VLOOKUP($A60,DSSV!$A$7:$S$65536,IN_DTK!M$5,0),""),"")</f>
        <v/>
      </c>
      <c r="N60" s="127" t="str">
        <f>IF(ISNA(VLOOKUP($A60,DSSV!$A$7:$S$65536,IN_DTK!N$5,0))=FALSE,IF(N$8&lt;&gt;0,VLOOKUP($A60,DSSV!$A$7:$S$65536,IN_DTK!N$5,0),""),"")</f>
        <v/>
      </c>
      <c r="O60" s="127" t="str">
        <f>IF(ISNA(VLOOKUP($A60,DSSV!$A$7:$S$65536,IN_DTK!O$5,0))=FALSE,IF(O$8&lt;&gt;0,VLOOKUP($A60,DSSV!$A$7:$S$65536,IN_DTK!O$5,0),""),"")</f>
        <v/>
      </c>
      <c r="P60" s="127" t="str">
        <f>IF(ISNA(VLOOKUP($A60,DSSV!$A$7:$S$65536,IN_DTK!P$5,0))=FALSE,IF(P$8&lt;&gt;0,VLOOKUP($A60,DSSV!$A$7:$S$65536,IN_DTK!P$5,0),""),"")</f>
        <v/>
      </c>
      <c r="Q60" s="130">
        <f>IF(ISNA(VLOOKUP($A60,DSSV!$A$7:$S$65536,IN_DTK!Q$5,0))=FALSE,VLOOKUP($A60,DSSV!$A$7:$S$65536,IN_DTK!Q$5,0),"")</f>
        <v>0</v>
      </c>
      <c r="R60" s="131" t="str">
        <f>IF(ISNA(VLOOKUP($A60,DSSV!$A$7:$S$65536,IN_DTK!R$5,0))=FALSE,VLOOKUP($A60,DSSV!$A$7:$S$65536,IN_DTK!R$5,0),"")</f>
        <v>Không</v>
      </c>
      <c r="S60" s="132">
        <f>IF(ISNA(VLOOKUP($A60,DSSV!$A$7:$S$65536,IN_DTK!S$5,0))=FALSE,VLOOKUP($A60,DSSV!$A$7:$S$65536,IN_DTK!S$5,0),"")</f>
        <v>0</v>
      </c>
      <c r="T60" s="125"/>
      <c r="U60" s="125"/>
      <c r="V60" s="125"/>
      <c r="W60" s="125"/>
      <c r="X60" s="125"/>
      <c r="Y60" s="125"/>
      <c r="Z60" s="125"/>
      <c r="AA60" s="125"/>
      <c r="AB60" s="125"/>
      <c r="AC60" s="125"/>
      <c r="AD60" s="125"/>
      <c r="AE60" s="125"/>
      <c r="AF60" s="125"/>
      <c r="AG60" s="125"/>
      <c r="AH60" s="125"/>
      <c r="AI60" s="125"/>
      <c r="AJ60" s="125"/>
      <c r="AK60" s="125"/>
      <c r="AL60" s="125"/>
      <c r="AM60" s="125"/>
      <c r="AN60" s="125"/>
      <c r="AO60" s="125"/>
      <c r="AP60" s="125"/>
      <c r="AQ60" s="125"/>
      <c r="AR60" s="125"/>
      <c r="AS60" s="125"/>
      <c r="AT60" s="125"/>
      <c r="AU60" s="125"/>
      <c r="AV60" s="125"/>
      <c r="AW60" s="125"/>
      <c r="AX60" s="125"/>
      <c r="AY60" s="125"/>
      <c r="AZ60" s="125"/>
      <c r="BA60" s="125"/>
      <c r="BB60" s="125"/>
      <c r="BC60" s="125"/>
    </row>
    <row r="61" spans="1:55" s="126" customFormat="1" ht="20.100000000000001" customHeight="1">
      <c r="A61" s="124">
        <v>53</v>
      </c>
      <c r="B61" s="127">
        <v>53</v>
      </c>
      <c r="C61" s="127">
        <f>IF(ISNA(VLOOKUP($A61,DSSV!$A$7:$S$65536,IN_DTK!C$5,0))=FALSE,VLOOKUP($A61,DSSV!$A$7:$S$65536,IN_DTK!C$5,0),"")</f>
        <v>0</v>
      </c>
      <c r="D61" s="128">
        <f>IF(ISNA(VLOOKUP($A61,DSSV!$A$7:$S$65536,IN_DTK!D$5,0))=FALSE,VLOOKUP($A61,DSSV!$A$7:$S$65536,IN_DTK!D$5,0),"")</f>
        <v>0</v>
      </c>
      <c r="E61" s="129">
        <f>IF(ISNA(VLOOKUP($A61,DSSV!$A$7:$S$65536,IN_DTK!E$5,0))=FALSE,VLOOKUP($A61,DSSV!$A$7:$S$65536,IN_DTK!E$5,0),"")</f>
        <v>0</v>
      </c>
      <c r="F61" s="127">
        <f>IF(ISNA(VLOOKUP($A61,DSSV!$A$7:$S$65536,IN_DTK!F$5,0))=FALSE,VLOOKUP($A61,DSSV!$A$7:$S$65536,IN_DTK!F$5,0),"")</f>
        <v>0</v>
      </c>
      <c r="G61" s="127">
        <f>IF(ISNA(VLOOKUP($A61,DSSV!$A$7:$S$65536,IN_DTK!G$5,0))=FALSE,VLOOKUP($A61,DSSV!$A$7:$S$65536,IN_DTK!G$5,0),"")</f>
        <v>0</v>
      </c>
      <c r="H61" s="127" t="str">
        <f>IF(ISNA(VLOOKUP($A61,DSSV!$A$7:$S$65536,IN_DTK!H$5,0))=FALSE,IF(H$8&lt;&gt;0,VLOOKUP($A61,DSSV!$A$7:$S$65536,IN_DTK!H$5,0),""),"")</f>
        <v/>
      </c>
      <c r="I61" s="127" t="str">
        <f>IF(ISNA(VLOOKUP($A61,DSSV!$A$7:$S$65536,IN_DTK!I$5,0))=FALSE,IF(I$8&lt;&gt;0,VLOOKUP($A61,DSSV!$A$7:$S$65536,IN_DTK!I$5,0),""),"")</f>
        <v/>
      </c>
      <c r="J61" s="127" t="str">
        <f>IF(ISNA(VLOOKUP($A61,DSSV!$A$7:$S$65536,IN_DTK!J$5,0))=FALSE,IF(J$8&lt;&gt;0,VLOOKUP($A61,DSSV!$A$7:$S$65536,IN_DTK!J$5,0),""),"")</f>
        <v/>
      </c>
      <c r="K61" s="127" t="str">
        <f>IF(ISNA(VLOOKUP($A61,DSSV!$A$7:$S$65536,IN_DTK!K$5,0))=FALSE,IF(K$8&lt;&gt;0,VLOOKUP($A61,DSSV!$A$7:$S$65536,IN_DTK!K$5,0),""),"")</f>
        <v/>
      </c>
      <c r="L61" s="127" t="str">
        <f>IF(ISNA(VLOOKUP($A61,DSSV!$A$7:$S$65536,IN_DTK!L$5,0))=FALSE,IF(L$8&lt;&gt;0,VLOOKUP($A61,DSSV!$A$7:$S$65536,IN_DTK!L$5,0),""),"")</f>
        <v/>
      </c>
      <c r="M61" s="127" t="str">
        <f>IF(ISNA(VLOOKUP($A61,DSSV!$A$7:$S$65536,IN_DTK!M$5,0))=FALSE,IF(M$8&lt;&gt;0,VLOOKUP($A61,DSSV!$A$7:$S$65536,IN_DTK!M$5,0),""),"")</f>
        <v/>
      </c>
      <c r="N61" s="127" t="str">
        <f>IF(ISNA(VLOOKUP($A61,DSSV!$A$7:$S$65536,IN_DTK!N$5,0))=FALSE,IF(N$8&lt;&gt;0,VLOOKUP($A61,DSSV!$A$7:$S$65536,IN_DTK!N$5,0),""),"")</f>
        <v/>
      </c>
      <c r="O61" s="127" t="str">
        <f>IF(ISNA(VLOOKUP($A61,DSSV!$A$7:$S$65536,IN_DTK!O$5,0))=FALSE,IF(O$8&lt;&gt;0,VLOOKUP($A61,DSSV!$A$7:$S$65536,IN_DTK!O$5,0),""),"")</f>
        <v/>
      </c>
      <c r="P61" s="127" t="str">
        <f>IF(ISNA(VLOOKUP($A61,DSSV!$A$7:$S$65536,IN_DTK!P$5,0))=FALSE,IF(P$8&lt;&gt;0,VLOOKUP($A61,DSSV!$A$7:$S$65536,IN_DTK!P$5,0),""),"")</f>
        <v/>
      </c>
      <c r="Q61" s="130">
        <f>IF(ISNA(VLOOKUP($A61,DSSV!$A$7:$S$65536,IN_DTK!Q$5,0))=FALSE,VLOOKUP($A61,DSSV!$A$7:$S$65536,IN_DTK!Q$5,0),"")</f>
        <v>0</v>
      </c>
      <c r="R61" s="131" t="str">
        <f>IF(ISNA(VLOOKUP($A61,DSSV!$A$7:$S$65536,IN_DTK!R$5,0))=FALSE,VLOOKUP($A61,DSSV!$A$7:$S$65536,IN_DTK!R$5,0),"")</f>
        <v>Không</v>
      </c>
      <c r="S61" s="132">
        <f>IF(ISNA(VLOOKUP($A61,DSSV!$A$7:$S$65536,IN_DTK!S$5,0))=FALSE,VLOOKUP($A61,DSSV!$A$7:$S$65536,IN_DTK!S$5,0),"")</f>
        <v>0</v>
      </c>
      <c r="T61" s="125"/>
      <c r="U61" s="125"/>
      <c r="V61" s="125"/>
      <c r="W61" s="125"/>
      <c r="X61" s="125"/>
      <c r="Y61" s="125"/>
      <c r="Z61" s="125"/>
      <c r="AA61" s="125"/>
      <c r="AB61" s="125"/>
      <c r="AC61" s="125"/>
      <c r="AD61" s="125"/>
      <c r="AE61" s="125"/>
      <c r="AF61" s="125"/>
      <c r="AG61" s="125"/>
      <c r="AH61" s="125"/>
      <c r="AI61" s="125"/>
      <c r="AJ61" s="125"/>
      <c r="AK61" s="125"/>
      <c r="AL61" s="125"/>
      <c r="AM61" s="125"/>
      <c r="AN61" s="125"/>
      <c r="AO61" s="125"/>
      <c r="AP61" s="125"/>
      <c r="AQ61" s="125"/>
      <c r="AR61" s="125"/>
      <c r="AS61" s="125"/>
      <c r="AT61" s="125"/>
      <c r="AU61" s="125"/>
      <c r="AV61" s="125"/>
      <c r="AW61" s="125"/>
      <c r="AX61" s="125"/>
      <c r="AY61" s="125"/>
      <c r="AZ61" s="125"/>
      <c r="BA61" s="125"/>
      <c r="BB61" s="125"/>
      <c r="BC61" s="125"/>
    </row>
    <row r="62" spans="1:55" s="126" customFormat="1" ht="20.100000000000001" customHeight="1">
      <c r="A62" s="124">
        <v>54</v>
      </c>
      <c r="B62" s="127">
        <v>54</v>
      </c>
      <c r="C62" s="127">
        <f>IF(ISNA(VLOOKUP($A62,DSSV!$A$7:$S$65536,IN_DTK!C$5,0))=FALSE,VLOOKUP($A62,DSSV!$A$7:$S$65536,IN_DTK!C$5,0),"")</f>
        <v>0</v>
      </c>
      <c r="D62" s="128">
        <f>IF(ISNA(VLOOKUP($A62,DSSV!$A$7:$S$65536,IN_DTK!D$5,0))=FALSE,VLOOKUP($A62,DSSV!$A$7:$S$65536,IN_DTK!D$5,0),"")</f>
        <v>0</v>
      </c>
      <c r="E62" s="129">
        <f>IF(ISNA(VLOOKUP($A62,DSSV!$A$7:$S$65536,IN_DTK!E$5,0))=FALSE,VLOOKUP($A62,DSSV!$A$7:$S$65536,IN_DTK!E$5,0),"")</f>
        <v>0</v>
      </c>
      <c r="F62" s="127">
        <f>IF(ISNA(VLOOKUP($A62,DSSV!$A$7:$S$65536,IN_DTK!F$5,0))=FALSE,VLOOKUP($A62,DSSV!$A$7:$S$65536,IN_DTK!F$5,0),"")</f>
        <v>0</v>
      </c>
      <c r="G62" s="127">
        <f>IF(ISNA(VLOOKUP($A62,DSSV!$A$7:$S$65536,IN_DTK!G$5,0))=FALSE,VLOOKUP($A62,DSSV!$A$7:$S$65536,IN_DTK!G$5,0),"")</f>
        <v>0</v>
      </c>
      <c r="H62" s="127" t="str">
        <f>IF(ISNA(VLOOKUP($A62,DSSV!$A$7:$S$65536,IN_DTK!H$5,0))=FALSE,IF(H$8&lt;&gt;0,VLOOKUP($A62,DSSV!$A$7:$S$65536,IN_DTK!H$5,0),""),"")</f>
        <v/>
      </c>
      <c r="I62" s="127" t="str">
        <f>IF(ISNA(VLOOKUP($A62,DSSV!$A$7:$S$65536,IN_DTK!I$5,0))=FALSE,IF(I$8&lt;&gt;0,VLOOKUP($A62,DSSV!$A$7:$S$65536,IN_DTK!I$5,0),""),"")</f>
        <v/>
      </c>
      <c r="J62" s="127" t="str">
        <f>IF(ISNA(VLOOKUP($A62,DSSV!$A$7:$S$65536,IN_DTK!J$5,0))=FALSE,IF(J$8&lt;&gt;0,VLOOKUP($A62,DSSV!$A$7:$S$65536,IN_DTK!J$5,0),""),"")</f>
        <v/>
      </c>
      <c r="K62" s="127" t="str">
        <f>IF(ISNA(VLOOKUP($A62,DSSV!$A$7:$S$65536,IN_DTK!K$5,0))=FALSE,IF(K$8&lt;&gt;0,VLOOKUP($A62,DSSV!$A$7:$S$65536,IN_DTK!K$5,0),""),"")</f>
        <v/>
      </c>
      <c r="L62" s="127" t="str">
        <f>IF(ISNA(VLOOKUP($A62,DSSV!$A$7:$S$65536,IN_DTK!L$5,0))=FALSE,IF(L$8&lt;&gt;0,VLOOKUP($A62,DSSV!$A$7:$S$65536,IN_DTK!L$5,0),""),"")</f>
        <v/>
      </c>
      <c r="M62" s="127" t="str">
        <f>IF(ISNA(VLOOKUP($A62,DSSV!$A$7:$S$65536,IN_DTK!M$5,0))=FALSE,IF(M$8&lt;&gt;0,VLOOKUP($A62,DSSV!$A$7:$S$65536,IN_DTK!M$5,0),""),"")</f>
        <v/>
      </c>
      <c r="N62" s="127" t="str">
        <f>IF(ISNA(VLOOKUP($A62,DSSV!$A$7:$S$65536,IN_DTK!N$5,0))=FALSE,IF(N$8&lt;&gt;0,VLOOKUP($A62,DSSV!$A$7:$S$65536,IN_DTK!N$5,0),""),"")</f>
        <v/>
      </c>
      <c r="O62" s="127" t="str">
        <f>IF(ISNA(VLOOKUP($A62,DSSV!$A$7:$S$65536,IN_DTK!O$5,0))=FALSE,IF(O$8&lt;&gt;0,VLOOKUP($A62,DSSV!$A$7:$S$65536,IN_DTK!O$5,0),""),"")</f>
        <v/>
      </c>
      <c r="P62" s="127" t="str">
        <f>IF(ISNA(VLOOKUP($A62,DSSV!$A$7:$S$65536,IN_DTK!P$5,0))=FALSE,IF(P$8&lt;&gt;0,VLOOKUP($A62,DSSV!$A$7:$S$65536,IN_DTK!P$5,0),""),"")</f>
        <v/>
      </c>
      <c r="Q62" s="130">
        <f>IF(ISNA(VLOOKUP($A62,DSSV!$A$7:$S$65536,IN_DTK!Q$5,0))=FALSE,VLOOKUP($A62,DSSV!$A$7:$S$65536,IN_DTK!Q$5,0),"")</f>
        <v>0</v>
      </c>
      <c r="R62" s="131" t="str">
        <f>IF(ISNA(VLOOKUP($A62,DSSV!$A$7:$S$65536,IN_DTK!R$5,0))=FALSE,VLOOKUP($A62,DSSV!$A$7:$S$65536,IN_DTK!R$5,0),"")</f>
        <v>Không</v>
      </c>
      <c r="S62" s="132">
        <f>IF(ISNA(VLOOKUP($A62,DSSV!$A$7:$S$65536,IN_DTK!S$5,0))=FALSE,VLOOKUP($A62,DSSV!$A$7:$S$65536,IN_DTK!S$5,0),"")</f>
        <v>0</v>
      </c>
      <c r="T62" s="125"/>
      <c r="U62" s="125"/>
      <c r="V62" s="125"/>
      <c r="W62" s="125"/>
      <c r="X62" s="125"/>
      <c r="Y62" s="125"/>
      <c r="Z62" s="125"/>
      <c r="AA62" s="125"/>
      <c r="AB62" s="125"/>
      <c r="AC62" s="125"/>
      <c r="AD62" s="125"/>
      <c r="AE62" s="125"/>
      <c r="AF62" s="125"/>
      <c r="AG62" s="125"/>
      <c r="AH62" s="125"/>
      <c r="AI62" s="125"/>
      <c r="AJ62" s="125"/>
      <c r="AK62" s="125"/>
      <c r="AL62" s="125"/>
      <c r="AM62" s="125"/>
      <c r="AN62" s="125"/>
      <c r="AO62" s="125"/>
      <c r="AP62" s="125"/>
      <c r="AQ62" s="125"/>
      <c r="AR62" s="125"/>
      <c r="AS62" s="125"/>
      <c r="AT62" s="125"/>
      <c r="AU62" s="125"/>
      <c r="AV62" s="125"/>
      <c r="AW62" s="125"/>
      <c r="AX62" s="125"/>
      <c r="AY62" s="125"/>
      <c r="AZ62" s="125"/>
      <c r="BA62" s="125"/>
      <c r="BB62" s="125"/>
      <c r="BC62" s="125"/>
    </row>
    <row r="63" spans="1:55" s="126" customFormat="1" ht="20.100000000000001" customHeight="1">
      <c r="A63" s="124">
        <v>55</v>
      </c>
      <c r="B63" s="127">
        <v>55</v>
      </c>
      <c r="C63" s="127">
        <f>IF(ISNA(VLOOKUP($A63,DSSV!$A$7:$S$65536,IN_DTK!C$5,0))=FALSE,VLOOKUP($A63,DSSV!$A$7:$S$65536,IN_DTK!C$5,0),"")</f>
        <v>0</v>
      </c>
      <c r="D63" s="128">
        <f>IF(ISNA(VLOOKUP($A63,DSSV!$A$7:$S$65536,IN_DTK!D$5,0))=FALSE,VLOOKUP($A63,DSSV!$A$7:$S$65536,IN_DTK!D$5,0),"")</f>
        <v>0</v>
      </c>
      <c r="E63" s="129">
        <f>IF(ISNA(VLOOKUP($A63,DSSV!$A$7:$S$65536,IN_DTK!E$5,0))=FALSE,VLOOKUP($A63,DSSV!$A$7:$S$65536,IN_DTK!E$5,0),"")</f>
        <v>0</v>
      </c>
      <c r="F63" s="127">
        <f>IF(ISNA(VLOOKUP($A63,DSSV!$A$7:$S$65536,IN_DTK!F$5,0))=FALSE,VLOOKUP($A63,DSSV!$A$7:$S$65536,IN_DTK!F$5,0),"")</f>
        <v>0</v>
      </c>
      <c r="G63" s="127">
        <f>IF(ISNA(VLOOKUP($A63,DSSV!$A$7:$S$65536,IN_DTK!G$5,0))=FALSE,VLOOKUP($A63,DSSV!$A$7:$S$65536,IN_DTK!G$5,0),"")</f>
        <v>0</v>
      </c>
      <c r="H63" s="127" t="str">
        <f>IF(ISNA(VLOOKUP($A63,DSSV!$A$7:$S$65536,IN_DTK!H$5,0))=FALSE,IF(H$8&lt;&gt;0,VLOOKUP($A63,DSSV!$A$7:$S$65536,IN_DTK!H$5,0),""),"")</f>
        <v/>
      </c>
      <c r="I63" s="127" t="str">
        <f>IF(ISNA(VLOOKUP($A63,DSSV!$A$7:$S$65536,IN_DTK!I$5,0))=FALSE,IF(I$8&lt;&gt;0,VLOOKUP($A63,DSSV!$A$7:$S$65536,IN_DTK!I$5,0),""),"")</f>
        <v/>
      </c>
      <c r="J63" s="127" t="str">
        <f>IF(ISNA(VLOOKUP($A63,DSSV!$A$7:$S$65536,IN_DTK!J$5,0))=FALSE,IF(J$8&lt;&gt;0,VLOOKUP($A63,DSSV!$A$7:$S$65536,IN_DTK!J$5,0),""),"")</f>
        <v/>
      </c>
      <c r="K63" s="127" t="str">
        <f>IF(ISNA(VLOOKUP($A63,DSSV!$A$7:$S$65536,IN_DTK!K$5,0))=FALSE,IF(K$8&lt;&gt;0,VLOOKUP($A63,DSSV!$A$7:$S$65536,IN_DTK!K$5,0),""),"")</f>
        <v/>
      </c>
      <c r="L63" s="127" t="str">
        <f>IF(ISNA(VLOOKUP($A63,DSSV!$A$7:$S$65536,IN_DTK!L$5,0))=FALSE,IF(L$8&lt;&gt;0,VLOOKUP($A63,DSSV!$A$7:$S$65536,IN_DTK!L$5,0),""),"")</f>
        <v/>
      </c>
      <c r="M63" s="127" t="str">
        <f>IF(ISNA(VLOOKUP($A63,DSSV!$A$7:$S$65536,IN_DTK!M$5,0))=FALSE,IF(M$8&lt;&gt;0,VLOOKUP($A63,DSSV!$A$7:$S$65536,IN_DTK!M$5,0),""),"")</f>
        <v/>
      </c>
      <c r="N63" s="127" t="str">
        <f>IF(ISNA(VLOOKUP($A63,DSSV!$A$7:$S$65536,IN_DTK!N$5,0))=FALSE,IF(N$8&lt;&gt;0,VLOOKUP($A63,DSSV!$A$7:$S$65536,IN_DTK!N$5,0),""),"")</f>
        <v/>
      </c>
      <c r="O63" s="127" t="str">
        <f>IF(ISNA(VLOOKUP($A63,DSSV!$A$7:$S$65536,IN_DTK!O$5,0))=FALSE,IF(O$8&lt;&gt;0,VLOOKUP($A63,DSSV!$A$7:$S$65536,IN_DTK!O$5,0),""),"")</f>
        <v/>
      </c>
      <c r="P63" s="127" t="str">
        <f>IF(ISNA(VLOOKUP($A63,DSSV!$A$7:$S$65536,IN_DTK!P$5,0))=FALSE,IF(P$8&lt;&gt;0,VLOOKUP($A63,DSSV!$A$7:$S$65536,IN_DTK!P$5,0),""),"")</f>
        <v/>
      </c>
      <c r="Q63" s="130">
        <f>IF(ISNA(VLOOKUP($A63,DSSV!$A$7:$S$65536,IN_DTK!Q$5,0))=FALSE,VLOOKUP($A63,DSSV!$A$7:$S$65536,IN_DTK!Q$5,0),"")</f>
        <v>0</v>
      </c>
      <c r="R63" s="131" t="str">
        <f>IF(ISNA(VLOOKUP($A63,DSSV!$A$7:$S$65536,IN_DTK!R$5,0))=FALSE,VLOOKUP($A63,DSSV!$A$7:$S$65536,IN_DTK!R$5,0),"")</f>
        <v>Không</v>
      </c>
      <c r="S63" s="132">
        <f>IF(ISNA(VLOOKUP($A63,DSSV!$A$7:$S$65536,IN_DTK!S$5,0))=FALSE,VLOOKUP($A63,DSSV!$A$7:$S$65536,IN_DTK!S$5,0),"")</f>
        <v>0</v>
      </c>
      <c r="T63" s="125"/>
      <c r="U63" s="125"/>
      <c r="V63" s="125"/>
      <c r="W63" s="125"/>
      <c r="X63" s="125"/>
      <c r="Y63" s="125"/>
      <c r="Z63" s="125"/>
      <c r="AA63" s="125"/>
      <c r="AB63" s="125"/>
      <c r="AC63" s="125"/>
      <c r="AD63" s="125"/>
      <c r="AE63" s="125"/>
      <c r="AF63" s="125"/>
      <c r="AG63" s="125"/>
      <c r="AH63" s="125"/>
      <c r="AI63" s="125"/>
      <c r="AJ63" s="125"/>
      <c r="AK63" s="125"/>
      <c r="AL63" s="125"/>
      <c r="AM63" s="125"/>
      <c r="AN63" s="125"/>
      <c r="AO63" s="125"/>
      <c r="AP63" s="125"/>
      <c r="AQ63" s="125"/>
      <c r="AR63" s="125"/>
      <c r="AS63" s="125"/>
      <c r="AT63" s="125"/>
      <c r="AU63" s="125"/>
      <c r="AV63" s="125"/>
      <c r="AW63" s="125"/>
      <c r="AX63" s="125"/>
      <c r="AY63" s="125"/>
      <c r="AZ63" s="125"/>
      <c r="BA63" s="125"/>
      <c r="BB63" s="125"/>
      <c r="BC63" s="125"/>
    </row>
    <row r="64" spans="1:55" s="126" customFormat="1" ht="20.100000000000001" customHeight="1">
      <c r="A64" s="124">
        <v>56</v>
      </c>
      <c r="B64" s="127">
        <v>56</v>
      </c>
      <c r="C64" s="127">
        <f>IF(ISNA(VLOOKUP($A64,DSSV!$A$7:$S$65536,IN_DTK!C$5,0))=FALSE,VLOOKUP($A64,DSSV!$A$7:$S$65536,IN_DTK!C$5,0),"")</f>
        <v>0</v>
      </c>
      <c r="D64" s="128">
        <f>IF(ISNA(VLOOKUP($A64,DSSV!$A$7:$S$65536,IN_DTK!D$5,0))=FALSE,VLOOKUP($A64,DSSV!$A$7:$S$65536,IN_DTK!D$5,0),"")</f>
        <v>0</v>
      </c>
      <c r="E64" s="129">
        <f>IF(ISNA(VLOOKUP($A64,DSSV!$A$7:$S$65536,IN_DTK!E$5,0))=FALSE,VLOOKUP($A64,DSSV!$A$7:$S$65536,IN_DTK!E$5,0),"")</f>
        <v>0</v>
      </c>
      <c r="F64" s="127">
        <f>IF(ISNA(VLOOKUP($A64,DSSV!$A$7:$S$65536,IN_DTK!F$5,0))=FALSE,VLOOKUP($A64,DSSV!$A$7:$S$65536,IN_DTK!F$5,0),"")</f>
        <v>0</v>
      </c>
      <c r="G64" s="127">
        <f>IF(ISNA(VLOOKUP($A64,DSSV!$A$7:$S$65536,IN_DTK!G$5,0))=FALSE,VLOOKUP($A64,DSSV!$A$7:$S$65536,IN_DTK!G$5,0),"")</f>
        <v>0</v>
      </c>
      <c r="H64" s="127" t="str">
        <f>IF(ISNA(VLOOKUP($A64,DSSV!$A$7:$S$65536,IN_DTK!H$5,0))=FALSE,IF(H$8&lt;&gt;0,VLOOKUP($A64,DSSV!$A$7:$S$65536,IN_DTK!H$5,0),""),"")</f>
        <v/>
      </c>
      <c r="I64" s="127" t="str">
        <f>IF(ISNA(VLOOKUP($A64,DSSV!$A$7:$S$65536,IN_DTK!I$5,0))=FALSE,IF(I$8&lt;&gt;0,VLOOKUP($A64,DSSV!$A$7:$S$65536,IN_DTK!I$5,0),""),"")</f>
        <v/>
      </c>
      <c r="J64" s="127" t="str">
        <f>IF(ISNA(VLOOKUP($A64,DSSV!$A$7:$S$65536,IN_DTK!J$5,0))=FALSE,IF(J$8&lt;&gt;0,VLOOKUP($A64,DSSV!$A$7:$S$65536,IN_DTK!J$5,0),""),"")</f>
        <v/>
      </c>
      <c r="K64" s="127" t="str">
        <f>IF(ISNA(VLOOKUP($A64,DSSV!$A$7:$S$65536,IN_DTK!K$5,0))=FALSE,IF(K$8&lt;&gt;0,VLOOKUP($A64,DSSV!$A$7:$S$65536,IN_DTK!K$5,0),""),"")</f>
        <v/>
      </c>
      <c r="L64" s="127" t="str">
        <f>IF(ISNA(VLOOKUP($A64,DSSV!$A$7:$S$65536,IN_DTK!L$5,0))=FALSE,IF(L$8&lt;&gt;0,VLOOKUP($A64,DSSV!$A$7:$S$65536,IN_DTK!L$5,0),""),"")</f>
        <v/>
      </c>
      <c r="M64" s="127" t="str">
        <f>IF(ISNA(VLOOKUP($A64,DSSV!$A$7:$S$65536,IN_DTK!M$5,0))=FALSE,IF(M$8&lt;&gt;0,VLOOKUP($A64,DSSV!$A$7:$S$65536,IN_DTK!M$5,0),""),"")</f>
        <v/>
      </c>
      <c r="N64" s="127" t="str">
        <f>IF(ISNA(VLOOKUP($A64,DSSV!$A$7:$S$65536,IN_DTK!N$5,0))=FALSE,IF(N$8&lt;&gt;0,VLOOKUP($A64,DSSV!$A$7:$S$65536,IN_DTK!N$5,0),""),"")</f>
        <v/>
      </c>
      <c r="O64" s="127" t="str">
        <f>IF(ISNA(VLOOKUP($A64,DSSV!$A$7:$S$65536,IN_DTK!O$5,0))=FALSE,IF(O$8&lt;&gt;0,VLOOKUP($A64,DSSV!$A$7:$S$65536,IN_DTK!O$5,0),""),"")</f>
        <v/>
      </c>
      <c r="P64" s="127" t="str">
        <f>IF(ISNA(VLOOKUP($A64,DSSV!$A$7:$S$65536,IN_DTK!P$5,0))=FALSE,IF(P$8&lt;&gt;0,VLOOKUP($A64,DSSV!$A$7:$S$65536,IN_DTK!P$5,0),""),"")</f>
        <v/>
      </c>
      <c r="Q64" s="130">
        <f>IF(ISNA(VLOOKUP($A64,DSSV!$A$7:$S$65536,IN_DTK!Q$5,0))=FALSE,VLOOKUP($A64,DSSV!$A$7:$S$65536,IN_DTK!Q$5,0),"")</f>
        <v>0</v>
      </c>
      <c r="R64" s="131" t="str">
        <f>IF(ISNA(VLOOKUP($A64,DSSV!$A$7:$S$65536,IN_DTK!R$5,0))=FALSE,VLOOKUP($A64,DSSV!$A$7:$S$65536,IN_DTK!R$5,0),"")</f>
        <v>Không</v>
      </c>
      <c r="S64" s="132">
        <f>IF(ISNA(VLOOKUP($A64,DSSV!$A$7:$S$65536,IN_DTK!S$5,0))=FALSE,VLOOKUP($A64,DSSV!$A$7:$S$65536,IN_DTK!S$5,0),"")</f>
        <v>0</v>
      </c>
      <c r="T64" s="125"/>
      <c r="U64" s="125"/>
      <c r="V64" s="125"/>
      <c r="W64" s="125"/>
      <c r="X64" s="125"/>
      <c r="Y64" s="125"/>
      <c r="Z64" s="125"/>
      <c r="AA64" s="125"/>
      <c r="AB64" s="125"/>
      <c r="AC64" s="125"/>
      <c r="AD64" s="125"/>
      <c r="AE64" s="125"/>
      <c r="AF64" s="125"/>
      <c r="AG64" s="125"/>
      <c r="AH64" s="125"/>
      <c r="AI64" s="125"/>
      <c r="AJ64" s="125"/>
      <c r="AK64" s="125"/>
      <c r="AL64" s="125"/>
      <c r="AM64" s="125"/>
      <c r="AN64" s="125"/>
      <c r="AO64" s="125"/>
      <c r="AP64" s="125"/>
      <c r="AQ64" s="125"/>
      <c r="AR64" s="125"/>
      <c r="AS64" s="125"/>
      <c r="AT64" s="125"/>
      <c r="AU64" s="125"/>
      <c r="AV64" s="125"/>
      <c r="AW64" s="125"/>
      <c r="AX64" s="125"/>
      <c r="AY64" s="125"/>
      <c r="AZ64" s="125"/>
      <c r="BA64" s="125"/>
      <c r="BB64" s="125"/>
      <c r="BC64" s="125"/>
    </row>
    <row r="65" spans="1:55" s="126" customFormat="1" ht="20.100000000000001" customHeight="1">
      <c r="A65" s="124">
        <v>57</v>
      </c>
      <c r="B65" s="127">
        <v>57</v>
      </c>
      <c r="C65" s="127">
        <f>IF(ISNA(VLOOKUP($A65,DSSV!$A$7:$S$65536,IN_DTK!C$5,0))=FALSE,VLOOKUP($A65,DSSV!$A$7:$S$65536,IN_DTK!C$5,0),"")</f>
        <v>0</v>
      </c>
      <c r="D65" s="128">
        <f>IF(ISNA(VLOOKUP($A65,DSSV!$A$7:$S$65536,IN_DTK!D$5,0))=FALSE,VLOOKUP($A65,DSSV!$A$7:$S$65536,IN_DTK!D$5,0),"")</f>
        <v>0</v>
      </c>
      <c r="E65" s="129">
        <f>IF(ISNA(VLOOKUP($A65,DSSV!$A$7:$S$65536,IN_DTK!E$5,0))=FALSE,VLOOKUP($A65,DSSV!$A$7:$S$65536,IN_DTK!E$5,0),"")</f>
        <v>0</v>
      </c>
      <c r="F65" s="127">
        <f>IF(ISNA(VLOOKUP($A65,DSSV!$A$7:$S$65536,IN_DTK!F$5,0))=FALSE,VLOOKUP($A65,DSSV!$A$7:$S$65536,IN_DTK!F$5,0),"")</f>
        <v>0</v>
      </c>
      <c r="G65" s="127">
        <f>IF(ISNA(VLOOKUP($A65,DSSV!$A$7:$S$65536,IN_DTK!G$5,0))=FALSE,VLOOKUP($A65,DSSV!$A$7:$S$65536,IN_DTK!G$5,0),"")</f>
        <v>0</v>
      </c>
      <c r="H65" s="127" t="str">
        <f>IF(ISNA(VLOOKUP($A65,DSSV!$A$7:$S$65536,IN_DTK!H$5,0))=FALSE,IF(H$8&lt;&gt;0,VLOOKUP($A65,DSSV!$A$7:$S$65536,IN_DTK!H$5,0),""),"")</f>
        <v/>
      </c>
      <c r="I65" s="127" t="str">
        <f>IF(ISNA(VLOOKUP($A65,DSSV!$A$7:$S$65536,IN_DTK!I$5,0))=FALSE,IF(I$8&lt;&gt;0,VLOOKUP($A65,DSSV!$A$7:$S$65536,IN_DTK!I$5,0),""),"")</f>
        <v/>
      </c>
      <c r="J65" s="127" t="str">
        <f>IF(ISNA(VLOOKUP($A65,DSSV!$A$7:$S$65536,IN_DTK!J$5,0))=FALSE,IF(J$8&lt;&gt;0,VLOOKUP($A65,DSSV!$A$7:$S$65536,IN_DTK!J$5,0),""),"")</f>
        <v/>
      </c>
      <c r="K65" s="127" t="str">
        <f>IF(ISNA(VLOOKUP($A65,DSSV!$A$7:$S$65536,IN_DTK!K$5,0))=FALSE,IF(K$8&lt;&gt;0,VLOOKUP($A65,DSSV!$A$7:$S$65536,IN_DTK!K$5,0),""),"")</f>
        <v/>
      </c>
      <c r="L65" s="127" t="str">
        <f>IF(ISNA(VLOOKUP($A65,DSSV!$A$7:$S$65536,IN_DTK!L$5,0))=FALSE,IF(L$8&lt;&gt;0,VLOOKUP($A65,DSSV!$A$7:$S$65536,IN_DTK!L$5,0),""),"")</f>
        <v/>
      </c>
      <c r="M65" s="127" t="str">
        <f>IF(ISNA(VLOOKUP($A65,DSSV!$A$7:$S$65536,IN_DTK!M$5,0))=FALSE,IF(M$8&lt;&gt;0,VLOOKUP($A65,DSSV!$A$7:$S$65536,IN_DTK!M$5,0),""),"")</f>
        <v/>
      </c>
      <c r="N65" s="127" t="str">
        <f>IF(ISNA(VLOOKUP($A65,DSSV!$A$7:$S$65536,IN_DTK!N$5,0))=FALSE,IF(N$8&lt;&gt;0,VLOOKUP($A65,DSSV!$A$7:$S$65536,IN_DTK!N$5,0),""),"")</f>
        <v/>
      </c>
      <c r="O65" s="127" t="str">
        <f>IF(ISNA(VLOOKUP($A65,DSSV!$A$7:$S$65536,IN_DTK!O$5,0))=FALSE,IF(O$8&lt;&gt;0,VLOOKUP($A65,DSSV!$A$7:$S$65536,IN_DTK!O$5,0),""),"")</f>
        <v/>
      </c>
      <c r="P65" s="127" t="str">
        <f>IF(ISNA(VLOOKUP($A65,DSSV!$A$7:$S$65536,IN_DTK!P$5,0))=FALSE,IF(P$8&lt;&gt;0,VLOOKUP($A65,DSSV!$A$7:$S$65536,IN_DTK!P$5,0),""),"")</f>
        <v/>
      </c>
      <c r="Q65" s="130">
        <f>IF(ISNA(VLOOKUP($A65,DSSV!$A$7:$S$65536,IN_DTK!Q$5,0))=FALSE,VLOOKUP($A65,DSSV!$A$7:$S$65536,IN_DTK!Q$5,0),"")</f>
        <v>0</v>
      </c>
      <c r="R65" s="131" t="str">
        <f>IF(ISNA(VLOOKUP($A65,DSSV!$A$7:$S$65536,IN_DTK!R$5,0))=FALSE,VLOOKUP($A65,DSSV!$A$7:$S$65536,IN_DTK!R$5,0),"")</f>
        <v>Không</v>
      </c>
      <c r="S65" s="132">
        <f>IF(ISNA(VLOOKUP($A65,DSSV!$A$7:$S$65536,IN_DTK!S$5,0))=FALSE,VLOOKUP($A65,DSSV!$A$7:$S$65536,IN_DTK!S$5,0),"")</f>
        <v>0</v>
      </c>
      <c r="T65" s="125"/>
      <c r="U65" s="125"/>
      <c r="V65" s="125"/>
      <c r="W65" s="125"/>
      <c r="X65" s="125"/>
      <c r="Y65" s="125"/>
      <c r="Z65" s="125"/>
      <c r="AA65" s="125"/>
      <c r="AB65" s="125"/>
      <c r="AC65" s="125"/>
      <c r="AD65" s="125"/>
      <c r="AE65" s="125"/>
      <c r="AF65" s="125"/>
      <c r="AG65" s="125"/>
      <c r="AH65" s="125"/>
      <c r="AI65" s="125"/>
      <c r="AJ65" s="125"/>
      <c r="AK65" s="125"/>
      <c r="AL65" s="125"/>
      <c r="AM65" s="125"/>
      <c r="AN65" s="125"/>
      <c r="AO65" s="125"/>
      <c r="AP65" s="125"/>
      <c r="AQ65" s="125"/>
      <c r="AR65" s="125"/>
      <c r="AS65" s="125"/>
      <c r="AT65" s="125"/>
      <c r="AU65" s="125"/>
      <c r="AV65" s="125"/>
      <c r="AW65" s="125"/>
      <c r="AX65" s="125"/>
      <c r="AY65" s="125"/>
      <c r="AZ65" s="125"/>
      <c r="BA65" s="125"/>
      <c r="BB65" s="125"/>
      <c r="BC65" s="125"/>
    </row>
    <row r="66" spans="1:55" s="126" customFormat="1" ht="20.100000000000001" customHeight="1">
      <c r="A66" s="124">
        <v>58</v>
      </c>
      <c r="B66" s="127">
        <v>58</v>
      </c>
      <c r="C66" s="127">
        <f>IF(ISNA(VLOOKUP($A66,DSSV!$A$7:$S$65536,IN_DTK!C$5,0))=FALSE,VLOOKUP($A66,DSSV!$A$7:$S$65536,IN_DTK!C$5,0),"")</f>
        <v>0</v>
      </c>
      <c r="D66" s="128">
        <f>IF(ISNA(VLOOKUP($A66,DSSV!$A$7:$S$65536,IN_DTK!D$5,0))=FALSE,VLOOKUP($A66,DSSV!$A$7:$S$65536,IN_DTK!D$5,0),"")</f>
        <v>0</v>
      </c>
      <c r="E66" s="129">
        <f>IF(ISNA(VLOOKUP($A66,DSSV!$A$7:$S$65536,IN_DTK!E$5,0))=FALSE,VLOOKUP($A66,DSSV!$A$7:$S$65536,IN_DTK!E$5,0),"")</f>
        <v>0</v>
      </c>
      <c r="F66" s="127">
        <f>IF(ISNA(VLOOKUP($A66,DSSV!$A$7:$S$65536,IN_DTK!F$5,0))=FALSE,VLOOKUP($A66,DSSV!$A$7:$S$65536,IN_DTK!F$5,0),"")</f>
        <v>0</v>
      </c>
      <c r="G66" s="127">
        <f>IF(ISNA(VLOOKUP($A66,DSSV!$A$7:$S$65536,IN_DTK!G$5,0))=FALSE,VLOOKUP($A66,DSSV!$A$7:$S$65536,IN_DTK!G$5,0),"")</f>
        <v>0</v>
      </c>
      <c r="H66" s="127" t="str">
        <f>IF(ISNA(VLOOKUP($A66,DSSV!$A$7:$S$65536,IN_DTK!H$5,0))=FALSE,IF(H$8&lt;&gt;0,VLOOKUP($A66,DSSV!$A$7:$S$65536,IN_DTK!H$5,0),""),"")</f>
        <v/>
      </c>
      <c r="I66" s="127" t="str">
        <f>IF(ISNA(VLOOKUP($A66,DSSV!$A$7:$S$65536,IN_DTK!I$5,0))=FALSE,IF(I$8&lt;&gt;0,VLOOKUP($A66,DSSV!$A$7:$S$65536,IN_DTK!I$5,0),""),"")</f>
        <v/>
      </c>
      <c r="J66" s="127" t="str">
        <f>IF(ISNA(VLOOKUP($A66,DSSV!$A$7:$S$65536,IN_DTK!J$5,0))=FALSE,IF(J$8&lt;&gt;0,VLOOKUP($A66,DSSV!$A$7:$S$65536,IN_DTK!J$5,0),""),"")</f>
        <v/>
      </c>
      <c r="K66" s="127" t="str">
        <f>IF(ISNA(VLOOKUP($A66,DSSV!$A$7:$S$65536,IN_DTK!K$5,0))=FALSE,IF(K$8&lt;&gt;0,VLOOKUP($A66,DSSV!$A$7:$S$65536,IN_DTK!K$5,0),""),"")</f>
        <v/>
      </c>
      <c r="L66" s="127" t="str">
        <f>IF(ISNA(VLOOKUP($A66,DSSV!$A$7:$S$65536,IN_DTK!L$5,0))=FALSE,IF(L$8&lt;&gt;0,VLOOKUP($A66,DSSV!$A$7:$S$65536,IN_DTK!L$5,0),""),"")</f>
        <v/>
      </c>
      <c r="M66" s="127" t="str">
        <f>IF(ISNA(VLOOKUP($A66,DSSV!$A$7:$S$65536,IN_DTK!M$5,0))=FALSE,IF(M$8&lt;&gt;0,VLOOKUP($A66,DSSV!$A$7:$S$65536,IN_DTK!M$5,0),""),"")</f>
        <v/>
      </c>
      <c r="N66" s="127" t="str">
        <f>IF(ISNA(VLOOKUP($A66,DSSV!$A$7:$S$65536,IN_DTK!N$5,0))=FALSE,IF(N$8&lt;&gt;0,VLOOKUP($A66,DSSV!$A$7:$S$65536,IN_DTK!N$5,0),""),"")</f>
        <v/>
      </c>
      <c r="O66" s="127" t="str">
        <f>IF(ISNA(VLOOKUP($A66,DSSV!$A$7:$S$65536,IN_DTK!O$5,0))=FALSE,IF(O$8&lt;&gt;0,VLOOKUP($A66,DSSV!$A$7:$S$65536,IN_DTK!O$5,0),""),"")</f>
        <v/>
      </c>
      <c r="P66" s="127" t="str">
        <f>IF(ISNA(VLOOKUP($A66,DSSV!$A$7:$S$65536,IN_DTK!P$5,0))=FALSE,IF(P$8&lt;&gt;0,VLOOKUP($A66,DSSV!$A$7:$S$65536,IN_DTK!P$5,0),""),"")</f>
        <v/>
      </c>
      <c r="Q66" s="130">
        <f>IF(ISNA(VLOOKUP($A66,DSSV!$A$7:$S$65536,IN_DTK!Q$5,0))=FALSE,VLOOKUP($A66,DSSV!$A$7:$S$65536,IN_DTK!Q$5,0),"")</f>
        <v>0</v>
      </c>
      <c r="R66" s="131" t="str">
        <f>IF(ISNA(VLOOKUP($A66,DSSV!$A$7:$S$65536,IN_DTK!R$5,0))=FALSE,VLOOKUP($A66,DSSV!$A$7:$S$65536,IN_DTK!R$5,0),"")</f>
        <v>Không</v>
      </c>
      <c r="S66" s="132">
        <f>IF(ISNA(VLOOKUP($A66,DSSV!$A$7:$S$65536,IN_DTK!S$5,0))=FALSE,VLOOKUP($A66,DSSV!$A$7:$S$65536,IN_DTK!S$5,0),"")</f>
        <v>0</v>
      </c>
      <c r="T66" s="125"/>
      <c r="U66" s="125"/>
      <c r="V66" s="125"/>
      <c r="W66" s="125"/>
      <c r="X66" s="125"/>
      <c r="Y66" s="125"/>
      <c r="Z66" s="125"/>
      <c r="AA66" s="125"/>
      <c r="AB66" s="125"/>
      <c r="AC66" s="125"/>
      <c r="AD66" s="125"/>
      <c r="AE66" s="125"/>
      <c r="AF66" s="125"/>
      <c r="AG66" s="125"/>
      <c r="AH66" s="125"/>
      <c r="AI66" s="125"/>
      <c r="AJ66" s="125"/>
      <c r="AK66" s="125"/>
      <c r="AL66" s="125"/>
      <c r="AM66" s="125"/>
      <c r="AN66" s="125"/>
      <c r="AO66" s="125"/>
      <c r="AP66" s="125"/>
      <c r="AQ66" s="125"/>
      <c r="AR66" s="125"/>
      <c r="AS66" s="125"/>
      <c r="AT66" s="125"/>
      <c r="AU66" s="125"/>
      <c r="AV66" s="125"/>
      <c r="AW66" s="125"/>
      <c r="AX66" s="125"/>
      <c r="AY66" s="125"/>
      <c r="AZ66" s="125"/>
      <c r="BA66" s="125"/>
      <c r="BB66" s="125"/>
      <c r="BC66" s="125"/>
    </row>
    <row r="67" spans="1:55" s="126" customFormat="1" ht="20.100000000000001" customHeight="1">
      <c r="A67" s="124">
        <v>59</v>
      </c>
      <c r="B67" s="127">
        <v>59</v>
      </c>
      <c r="C67" s="127">
        <f>IF(ISNA(VLOOKUP($A67,DSSV!$A$7:$S$65536,IN_DTK!C$5,0))=FALSE,VLOOKUP($A67,DSSV!$A$7:$S$65536,IN_DTK!C$5,0),"")</f>
        <v>0</v>
      </c>
      <c r="D67" s="128">
        <f>IF(ISNA(VLOOKUP($A67,DSSV!$A$7:$S$65536,IN_DTK!D$5,0))=FALSE,VLOOKUP($A67,DSSV!$A$7:$S$65536,IN_DTK!D$5,0),"")</f>
        <v>0</v>
      </c>
      <c r="E67" s="129">
        <f>IF(ISNA(VLOOKUP($A67,DSSV!$A$7:$S$65536,IN_DTK!E$5,0))=FALSE,VLOOKUP($A67,DSSV!$A$7:$S$65536,IN_DTK!E$5,0),"")</f>
        <v>0</v>
      </c>
      <c r="F67" s="127">
        <f>IF(ISNA(VLOOKUP($A67,DSSV!$A$7:$S$65536,IN_DTK!F$5,0))=FALSE,VLOOKUP($A67,DSSV!$A$7:$S$65536,IN_DTK!F$5,0),"")</f>
        <v>0</v>
      </c>
      <c r="G67" s="127">
        <f>IF(ISNA(VLOOKUP($A67,DSSV!$A$7:$S$65536,IN_DTK!G$5,0))=FALSE,VLOOKUP($A67,DSSV!$A$7:$S$65536,IN_DTK!G$5,0),"")</f>
        <v>0</v>
      </c>
      <c r="H67" s="127" t="str">
        <f>IF(ISNA(VLOOKUP($A67,DSSV!$A$7:$S$65536,IN_DTK!H$5,0))=FALSE,IF(H$8&lt;&gt;0,VLOOKUP($A67,DSSV!$A$7:$S$65536,IN_DTK!H$5,0),""),"")</f>
        <v/>
      </c>
      <c r="I67" s="127" t="str">
        <f>IF(ISNA(VLOOKUP($A67,DSSV!$A$7:$S$65536,IN_DTK!I$5,0))=FALSE,IF(I$8&lt;&gt;0,VLOOKUP($A67,DSSV!$A$7:$S$65536,IN_DTK!I$5,0),""),"")</f>
        <v/>
      </c>
      <c r="J67" s="127" t="str">
        <f>IF(ISNA(VLOOKUP($A67,DSSV!$A$7:$S$65536,IN_DTK!J$5,0))=FALSE,IF(J$8&lt;&gt;0,VLOOKUP($A67,DSSV!$A$7:$S$65536,IN_DTK!J$5,0),""),"")</f>
        <v/>
      </c>
      <c r="K67" s="127" t="str">
        <f>IF(ISNA(VLOOKUP($A67,DSSV!$A$7:$S$65536,IN_DTK!K$5,0))=FALSE,IF(K$8&lt;&gt;0,VLOOKUP($A67,DSSV!$A$7:$S$65536,IN_DTK!K$5,0),""),"")</f>
        <v/>
      </c>
      <c r="L67" s="127" t="str">
        <f>IF(ISNA(VLOOKUP($A67,DSSV!$A$7:$S$65536,IN_DTK!L$5,0))=FALSE,IF(L$8&lt;&gt;0,VLOOKUP($A67,DSSV!$A$7:$S$65536,IN_DTK!L$5,0),""),"")</f>
        <v/>
      </c>
      <c r="M67" s="127" t="str">
        <f>IF(ISNA(VLOOKUP($A67,DSSV!$A$7:$S$65536,IN_DTK!M$5,0))=FALSE,IF(M$8&lt;&gt;0,VLOOKUP($A67,DSSV!$A$7:$S$65536,IN_DTK!M$5,0),""),"")</f>
        <v/>
      </c>
      <c r="N67" s="127" t="str">
        <f>IF(ISNA(VLOOKUP($A67,DSSV!$A$7:$S$65536,IN_DTK!N$5,0))=FALSE,IF(N$8&lt;&gt;0,VLOOKUP($A67,DSSV!$A$7:$S$65536,IN_DTK!N$5,0),""),"")</f>
        <v/>
      </c>
      <c r="O67" s="127" t="str">
        <f>IF(ISNA(VLOOKUP($A67,DSSV!$A$7:$S$65536,IN_DTK!O$5,0))=FALSE,IF(O$8&lt;&gt;0,VLOOKUP($A67,DSSV!$A$7:$S$65536,IN_DTK!O$5,0),""),"")</f>
        <v/>
      </c>
      <c r="P67" s="127" t="str">
        <f>IF(ISNA(VLOOKUP($A67,DSSV!$A$7:$S$65536,IN_DTK!P$5,0))=FALSE,IF(P$8&lt;&gt;0,VLOOKUP($A67,DSSV!$A$7:$S$65536,IN_DTK!P$5,0),""),"")</f>
        <v/>
      </c>
      <c r="Q67" s="130">
        <f>IF(ISNA(VLOOKUP($A67,DSSV!$A$7:$S$65536,IN_DTK!Q$5,0))=FALSE,VLOOKUP($A67,DSSV!$A$7:$S$65536,IN_DTK!Q$5,0),"")</f>
        <v>0</v>
      </c>
      <c r="R67" s="131" t="str">
        <f>IF(ISNA(VLOOKUP($A67,DSSV!$A$7:$S$65536,IN_DTK!R$5,0))=FALSE,VLOOKUP($A67,DSSV!$A$7:$S$65536,IN_DTK!R$5,0),"")</f>
        <v>Không</v>
      </c>
      <c r="S67" s="132">
        <f>IF(ISNA(VLOOKUP($A67,DSSV!$A$7:$S$65536,IN_DTK!S$5,0))=FALSE,VLOOKUP($A67,DSSV!$A$7:$S$65536,IN_DTK!S$5,0),"")</f>
        <v>0</v>
      </c>
      <c r="T67" s="125"/>
      <c r="U67" s="125"/>
      <c r="V67" s="125"/>
      <c r="W67" s="125"/>
      <c r="X67" s="125"/>
      <c r="Y67" s="125"/>
      <c r="Z67" s="125"/>
      <c r="AA67" s="125"/>
      <c r="AB67" s="125"/>
      <c r="AC67" s="125"/>
      <c r="AD67" s="125"/>
      <c r="AE67" s="125"/>
      <c r="AF67" s="125"/>
      <c r="AG67" s="125"/>
      <c r="AH67" s="125"/>
      <c r="AI67" s="125"/>
      <c r="AJ67" s="125"/>
      <c r="AK67" s="125"/>
      <c r="AL67" s="125"/>
      <c r="AM67" s="125"/>
      <c r="AN67" s="125"/>
      <c r="AO67" s="125"/>
      <c r="AP67" s="125"/>
      <c r="AQ67" s="125"/>
      <c r="AR67" s="125"/>
      <c r="AS67" s="125"/>
      <c r="AT67" s="125"/>
      <c r="AU67" s="125"/>
      <c r="AV67" s="125"/>
      <c r="AW67" s="125"/>
      <c r="AX67" s="125"/>
      <c r="AY67" s="125"/>
      <c r="AZ67" s="125"/>
      <c r="BA67" s="125"/>
      <c r="BB67" s="125"/>
      <c r="BC67" s="125"/>
    </row>
    <row r="68" spans="1:55" s="126" customFormat="1" ht="20.100000000000001" customHeight="1">
      <c r="A68" s="124">
        <v>60</v>
      </c>
      <c r="B68" s="127">
        <v>60</v>
      </c>
      <c r="C68" s="127">
        <f>IF(ISNA(VLOOKUP($A68,DSSV!$A$7:$S$65536,IN_DTK!C$5,0))=FALSE,VLOOKUP($A68,DSSV!$A$7:$S$65536,IN_DTK!C$5,0),"")</f>
        <v>0</v>
      </c>
      <c r="D68" s="128">
        <f>IF(ISNA(VLOOKUP($A68,DSSV!$A$7:$S$65536,IN_DTK!D$5,0))=FALSE,VLOOKUP($A68,DSSV!$A$7:$S$65536,IN_DTK!D$5,0),"")</f>
        <v>0</v>
      </c>
      <c r="E68" s="129">
        <f>IF(ISNA(VLOOKUP($A68,DSSV!$A$7:$S$65536,IN_DTK!E$5,0))=FALSE,VLOOKUP($A68,DSSV!$A$7:$S$65536,IN_DTK!E$5,0),"")</f>
        <v>0</v>
      </c>
      <c r="F68" s="127">
        <f>IF(ISNA(VLOOKUP($A68,DSSV!$A$7:$S$65536,IN_DTK!F$5,0))=FALSE,VLOOKUP($A68,DSSV!$A$7:$S$65536,IN_DTK!F$5,0),"")</f>
        <v>0</v>
      </c>
      <c r="G68" s="127">
        <f>IF(ISNA(VLOOKUP($A68,DSSV!$A$7:$S$65536,IN_DTK!G$5,0))=FALSE,VLOOKUP($A68,DSSV!$A$7:$S$65536,IN_DTK!G$5,0),"")</f>
        <v>0</v>
      </c>
      <c r="H68" s="127" t="str">
        <f>IF(ISNA(VLOOKUP($A68,DSSV!$A$7:$S$65536,IN_DTK!H$5,0))=FALSE,IF(H$8&lt;&gt;0,VLOOKUP($A68,DSSV!$A$7:$S$65536,IN_DTK!H$5,0),""),"")</f>
        <v/>
      </c>
      <c r="I68" s="127" t="str">
        <f>IF(ISNA(VLOOKUP($A68,DSSV!$A$7:$S$65536,IN_DTK!I$5,0))=FALSE,IF(I$8&lt;&gt;0,VLOOKUP($A68,DSSV!$A$7:$S$65536,IN_DTK!I$5,0),""),"")</f>
        <v/>
      </c>
      <c r="J68" s="127" t="str">
        <f>IF(ISNA(VLOOKUP($A68,DSSV!$A$7:$S$65536,IN_DTK!J$5,0))=FALSE,IF(J$8&lt;&gt;0,VLOOKUP($A68,DSSV!$A$7:$S$65536,IN_DTK!J$5,0),""),"")</f>
        <v/>
      </c>
      <c r="K68" s="127" t="str">
        <f>IF(ISNA(VLOOKUP($A68,DSSV!$A$7:$S$65536,IN_DTK!K$5,0))=FALSE,IF(K$8&lt;&gt;0,VLOOKUP($A68,DSSV!$A$7:$S$65536,IN_DTK!K$5,0),""),"")</f>
        <v/>
      </c>
      <c r="L68" s="127" t="str">
        <f>IF(ISNA(VLOOKUP($A68,DSSV!$A$7:$S$65536,IN_DTK!L$5,0))=FALSE,IF(L$8&lt;&gt;0,VLOOKUP($A68,DSSV!$A$7:$S$65536,IN_DTK!L$5,0),""),"")</f>
        <v/>
      </c>
      <c r="M68" s="127" t="str">
        <f>IF(ISNA(VLOOKUP($A68,DSSV!$A$7:$S$65536,IN_DTK!M$5,0))=FALSE,IF(M$8&lt;&gt;0,VLOOKUP($A68,DSSV!$A$7:$S$65536,IN_DTK!M$5,0),""),"")</f>
        <v/>
      </c>
      <c r="N68" s="127" t="str">
        <f>IF(ISNA(VLOOKUP($A68,DSSV!$A$7:$S$65536,IN_DTK!N$5,0))=FALSE,IF(N$8&lt;&gt;0,VLOOKUP($A68,DSSV!$A$7:$S$65536,IN_DTK!N$5,0),""),"")</f>
        <v/>
      </c>
      <c r="O68" s="127" t="str">
        <f>IF(ISNA(VLOOKUP($A68,DSSV!$A$7:$S$65536,IN_DTK!O$5,0))=FALSE,IF(O$8&lt;&gt;0,VLOOKUP($A68,DSSV!$A$7:$S$65536,IN_DTK!O$5,0),""),"")</f>
        <v/>
      </c>
      <c r="P68" s="127" t="str">
        <f>IF(ISNA(VLOOKUP($A68,DSSV!$A$7:$S$65536,IN_DTK!P$5,0))=FALSE,IF(P$8&lt;&gt;0,VLOOKUP($A68,DSSV!$A$7:$S$65536,IN_DTK!P$5,0),""),"")</f>
        <v/>
      </c>
      <c r="Q68" s="130">
        <f>IF(ISNA(VLOOKUP($A68,DSSV!$A$7:$S$65536,IN_DTK!Q$5,0))=FALSE,VLOOKUP($A68,DSSV!$A$7:$S$65536,IN_DTK!Q$5,0),"")</f>
        <v>0</v>
      </c>
      <c r="R68" s="131" t="str">
        <f>IF(ISNA(VLOOKUP($A68,DSSV!$A$7:$S$65536,IN_DTK!R$5,0))=FALSE,VLOOKUP($A68,DSSV!$A$7:$S$65536,IN_DTK!R$5,0),"")</f>
        <v>Không</v>
      </c>
      <c r="S68" s="132">
        <f>IF(ISNA(VLOOKUP($A68,DSSV!$A$7:$S$65536,IN_DTK!S$5,0))=FALSE,VLOOKUP($A68,DSSV!$A$7:$S$65536,IN_DTK!S$5,0),"")</f>
        <v>0</v>
      </c>
      <c r="T68" s="125"/>
      <c r="U68" s="125"/>
      <c r="V68" s="125"/>
      <c r="W68" s="125"/>
      <c r="X68" s="125"/>
      <c r="Y68" s="125"/>
      <c r="Z68" s="125"/>
      <c r="AA68" s="125"/>
      <c r="AB68" s="125"/>
      <c r="AC68" s="125"/>
      <c r="AD68" s="125"/>
      <c r="AE68" s="125"/>
      <c r="AF68" s="125"/>
      <c r="AG68" s="125"/>
      <c r="AH68" s="125"/>
      <c r="AI68" s="125"/>
      <c r="AJ68" s="125"/>
      <c r="AK68" s="125"/>
      <c r="AL68" s="125"/>
      <c r="AM68" s="125"/>
      <c r="AN68" s="125"/>
      <c r="AO68" s="125"/>
      <c r="AP68" s="125"/>
      <c r="AQ68" s="125"/>
      <c r="AR68" s="125"/>
      <c r="AS68" s="125"/>
      <c r="AT68" s="125"/>
      <c r="AU68" s="125"/>
      <c r="AV68" s="125"/>
      <c r="AW68" s="125"/>
      <c r="AX68" s="125"/>
      <c r="AY68" s="125"/>
      <c r="AZ68" s="125"/>
      <c r="BA68" s="125"/>
      <c r="BB68" s="125"/>
      <c r="BC68" s="125"/>
    </row>
    <row r="69" spans="1:55" s="126" customFormat="1" ht="20.100000000000001" customHeight="1">
      <c r="A69" s="124">
        <v>61</v>
      </c>
      <c r="B69" s="127">
        <v>61</v>
      </c>
      <c r="C69" s="127">
        <f>IF(ISNA(VLOOKUP($A69,DSSV!$A$7:$S$65536,IN_DTK!C$5,0))=FALSE,VLOOKUP($A69,DSSV!$A$7:$S$65536,IN_DTK!C$5,0),"")</f>
        <v>0</v>
      </c>
      <c r="D69" s="128">
        <f>IF(ISNA(VLOOKUP($A69,DSSV!$A$7:$S$65536,IN_DTK!D$5,0))=FALSE,VLOOKUP($A69,DSSV!$A$7:$S$65536,IN_DTK!D$5,0),"")</f>
        <v>0</v>
      </c>
      <c r="E69" s="129">
        <f>IF(ISNA(VLOOKUP($A69,DSSV!$A$7:$S$65536,IN_DTK!E$5,0))=FALSE,VLOOKUP($A69,DSSV!$A$7:$S$65536,IN_DTK!E$5,0),"")</f>
        <v>0</v>
      </c>
      <c r="F69" s="127">
        <f>IF(ISNA(VLOOKUP($A69,DSSV!$A$7:$S$65536,IN_DTK!F$5,0))=FALSE,VLOOKUP($A69,DSSV!$A$7:$S$65536,IN_DTK!F$5,0),"")</f>
        <v>0</v>
      </c>
      <c r="G69" s="127">
        <f>IF(ISNA(VLOOKUP($A69,DSSV!$A$7:$S$65536,IN_DTK!G$5,0))=FALSE,VLOOKUP($A69,DSSV!$A$7:$S$65536,IN_DTK!G$5,0),"")</f>
        <v>0</v>
      </c>
      <c r="H69" s="127" t="str">
        <f>IF(ISNA(VLOOKUP($A69,DSSV!$A$7:$S$65536,IN_DTK!H$5,0))=FALSE,IF(H$8&lt;&gt;0,VLOOKUP($A69,DSSV!$A$7:$S$65536,IN_DTK!H$5,0),""),"")</f>
        <v/>
      </c>
      <c r="I69" s="127" t="str">
        <f>IF(ISNA(VLOOKUP($A69,DSSV!$A$7:$S$65536,IN_DTK!I$5,0))=FALSE,IF(I$8&lt;&gt;0,VLOOKUP($A69,DSSV!$A$7:$S$65536,IN_DTK!I$5,0),""),"")</f>
        <v/>
      </c>
      <c r="J69" s="127" t="str">
        <f>IF(ISNA(VLOOKUP($A69,DSSV!$A$7:$S$65536,IN_DTK!J$5,0))=FALSE,IF(J$8&lt;&gt;0,VLOOKUP($A69,DSSV!$A$7:$S$65536,IN_DTK!J$5,0),""),"")</f>
        <v/>
      </c>
      <c r="K69" s="127" t="str">
        <f>IF(ISNA(VLOOKUP($A69,DSSV!$A$7:$S$65536,IN_DTK!K$5,0))=FALSE,IF(K$8&lt;&gt;0,VLOOKUP($A69,DSSV!$A$7:$S$65536,IN_DTK!K$5,0),""),"")</f>
        <v/>
      </c>
      <c r="L69" s="127" t="str">
        <f>IF(ISNA(VLOOKUP($A69,DSSV!$A$7:$S$65536,IN_DTK!L$5,0))=FALSE,IF(L$8&lt;&gt;0,VLOOKUP($A69,DSSV!$A$7:$S$65536,IN_DTK!L$5,0),""),"")</f>
        <v/>
      </c>
      <c r="M69" s="127" t="str">
        <f>IF(ISNA(VLOOKUP($A69,DSSV!$A$7:$S$65536,IN_DTK!M$5,0))=FALSE,IF(M$8&lt;&gt;0,VLOOKUP($A69,DSSV!$A$7:$S$65536,IN_DTK!M$5,0),""),"")</f>
        <v/>
      </c>
      <c r="N69" s="127" t="str">
        <f>IF(ISNA(VLOOKUP($A69,DSSV!$A$7:$S$65536,IN_DTK!N$5,0))=FALSE,IF(N$8&lt;&gt;0,VLOOKUP($A69,DSSV!$A$7:$S$65536,IN_DTK!N$5,0),""),"")</f>
        <v/>
      </c>
      <c r="O69" s="127" t="str">
        <f>IF(ISNA(VLOOKUP($A69,DSSV!$A$7:$S$65536,IN_DTK!O$5,0))=FALSE,IF(O$8&lt;&gt;0,VLOOKUP($A69,DSSV!$A$7:$S$65536,IN_DTK!O$5,0),""),"")</f>
        <v/>
      </c>
      <c r="P69" s="127" t="str">
        <f>IF(ISNA(VLOOKUP($A69,DSSV!$A$7:$S$65536,IN_DTK!P$5,0))=FALSE,IF(P$8&lt;&gt;0,VLOOKUP($A69,DSSV!$A$7:$S$65536,IN_DTK!P$5,0),""),"")</f>
        <v/>
      </c>
      <c r="Q69" s="130">
        <f>IF(ISNA(VLOOKUP($A69,DSSV!$A$7:$S$65536,IN_DTK!Q$5,0))=FALSE,VLOOKUP($A69,DSSV!$A$7:$S$65536,IN_DTK!Q$5,0),"")</f>
        <v>0</v>
      </c>
      <c r="R69" s="131" t="str">
        <f>IF(ISNA(VLOOKUP($A69,DSSV!$A$7:$S$65536,IN_DTK!R$5,0))=FALSE,VLOOKUP($A69,DSSV!$A$7:$S$65536,IN_DTK!R$5,0),"")</f>
        <v>Không</v>
      </c>
      <c r="S69" s="132">
        <f>IF(ISNA(VLOOKUP($A69,DSSV!$A$7:$S$65536,IN_DTK!S$5,0))=FALSE,VLOOKUP($A69,DSSV!$A$7:$S$65536,IN_DTK!S$5,0),"")</f>
        <v>0</v>
      </c>
      <c r="T69" s="125"/>
      <c r="U69" s="125"/>
      <c r="V69" s="125"/>
      <c r="W69" s="125"/>
      <c r="X69" s="125"/>
      <c r="Y69" s="125"/>
      <c r="Z69" s="125"/>
      <c r="AA69" s="125"/>
      <c r="AB69" s="125"/>
      <c r="AC69" s="125"/>
      <c r="AD69" s="125"/>
      <c r="AE69" s="125"/>
      <c r="AF69" s="125"/>
      <c r="AG69" s="125"/>
      <c r="AH69" s="125"/>
      <c r="AI69" s="125"/>
      <c r="AJ69" s="125"/>
      <c r="AK69" s="125"/>
      <c r="AL69" s="125"/>
      <c r="AM69" s="125"/>
      <c r="AN69" s="125"/>
      <c r="AO69" s="125"/>
      <c r="AP69" s="125"/>
      <c r="AQ69" s="125"/>
      <c r="AR69" s="125"/>
      <c r="AS69" s="125"/>
      <c r="AT69" s="125"/>
      <c r="AU69" s="125"/>
      <c r="AV69" s="125"/>
      <c r="AW69" s="125"/>
      <c r="AX69" s="125"/>
      <c r="AY69" s="125"/>
      <c r="AZ69" s="125"/>
      <c r="BA69" s="125"/>
      <c r="BB69" s="125"/>
      <c r="BC69" s="125"/>
    </row>
    <row r="70" spans="1:55" s="126" customFormat="1" ht="20.100000000000001" customHeight="1">
      <c r="A70" s="124">
        <v>62</v>
      </c>
      <c r="B70" s="127">
        <v>62</v>
      </c>
      <c r="C70" s="127">
        <f>IF(ISNA(VLOOKUP($A70,DSSV!$A$7:$S$65536,IN_DTK!C$5,0))=FALSE,VLOOKUP($A70,DSSV!$A$7:$S$65536,IN_DTK!C$5,0),"")</f>
        <v>0</v>
      </c>
      <c r="D70" s="128">
        <f>IF(ISNA(VLOOKUP($A70,DSSV!$A$7:$S$65536,IN_DTK!D$5,0))=FALSE,VLOOKUP($A70,DSSV!$A$7:$S$65536,IN_DTK!D$5,0),"")</f>
        <v>0</v>
      </c>
      <c r="E70" s="129">
        <f>IF(ISNA(VLOOKUP($A70,DSSV!$A$7:$S$65536,IN_DTK!E$5,0))=FALSE,VLOOKUP($A70,DSSV!$A$7:$S$65536,IN_DTK!E$5,0),"")</f>
        <v>0</v>
      </c>
      <c r="F70" s="127">
        <f>IF(ISNA(VLOOKUP($A70,DSSV!$A$7:$S$65536,IN_DTK!F$5,0))=FALSE,VLOOKUP($A70,DSSV!$A$7:$S$65536,IN_DTK!F$5,0),"")</f>
        <v>0</v>
      </c>
      <c r="G70" s="127">
        <f>IF(ISNA(VLOOKUP($A70,DSSV!$A$7:$S$65536,IN_DTK!G$5,0))=FALSE,VLOOKUP($A70,DSSV!$A$7:$S$65536,IN_DTK!G$5,0),"")</f>
        <v>0</v>
      </c>
      <c r="H70" s="127" t="str">
        <f>IF(ISNA(VLOOKUP($A70,DSSV!$A$7:$S$65536,IN_DTK!H$5,0))=FALSE,IF(H$8&lt;&gt;0,VLOOKUP($A70,DSSV!$A$7:$S$65536,IN_DTK!H$5,0),""),"")</f>
        <v/>
      </c>
      <c r="I70" s="127" t="str">
        <f>IF(ISNA(VLOOKUP($A70,DSSV!$A$7:$S$65536,IN_DTK!I$5,0))=FALSE,IF(I$8&lt;&gt;0,VLOOKUP($A70,DSSV!$A$7:$S$65536,IN_DTK!I$5,0),""),"")</f>
        <v/>
      </c>
      <c r="J70" s="127" t="str">
        <f>IF(ISNA(VLOOKUP($A70,DSSV!$A$7:$S$65536,IN_DTK!J$5,0))=FALSE,IF(J$8&lt;&gt;0,VLOOKUP($A70,DSSV!$A$7:$S$65536,IN_DTK!J$5,0),""),"")</f>
        <v/>
      </c>
      <c r="K70" s="127" t="str">
        <f>IF(ISNA(VLOOKUP($A70,DSSV!$A$7:$S$65536,IN_DTK!K$5,0))=FALSE,IF(K$8&lt;&gt;0,VLOOKUP($A70,DSSV!$A$7:$S$65536,IN_DTK!K$5,0),""),"")</f>
        <v/>
      </c>
      <c r="L70" s="127" t="str">
        <f>IF(ISNA(VLOOKUP($A70,DSSV!$A$7:$S$65536,IN_DTK!L$5,0))=FALSE,IF(L$8&lt;&gt;0,VLOOKUP($A70,DSSV!$A$7:$S$65536,IN_DTK!L$5,0),""),"")</f>
        <v/>
      </c>
      <c r="M70" s="127" t="str">
        <f>IF(ISNA(VLOOKUP($A70,DSSV!$A$7:$S$65536,IN_DTK!M$5,0))=FALSE,IF(M$8&lt;&gt;0,VLOOKUP($A70,DSSV!$A$7:$S$65536,IN_DTK!M$5,0),""),"")</f>
        <v/>
      </c>
      <c r="N70" s="127" t="str">
        <f>IF(ISNA(VLOOKUP($A70,DSSV!$A$7:$S$65536,IN_DTK!N$5,0))=FALSE,IF(N$8&lt;&gt;0,VLOOKUP($A70,DSSV!$A$7:$S$65536,IN_DTK!N$5,0),""),"")</f>
        <v/>
      </c>
      <c r="O70" s="127" t="str">
        <f>IF(ISNA(VLOOKUP($A70,DSSV!$A$7:$S$65536,IN_DTK!O$5,0))=FALSE,IF(O$8&lt;&gt;0,VLOOKUP($A70,DSSV!$A$7:$S$65536,IN_DTK!O$5,0),""),"")</f>
        <v/>
      </c>
      <c r="P70" s="127" t="str">
        <f>IF(ISNA(VLOOKUP($A70,DSSV!$A$7:$S$65536,IN_DTK!P$5,0))=FALSE,IF(P$8&lt;&gt;0,VLOOKUP($A70,DSSV!$A$7:$S$65536,IN_DTK!P$5,0),""),"")</f>
        <v/>
      </c>
      <c r="Q70" s="130">
        <f>IF(ISNA(VLOOKUP($A70,DSSV!$A$7:$S$65536,IN_DTK!Q$5,0))=FALSE,VLOOKUP($A70,DSSV!$A$7:$S$65536,IN_DTK!Q$5,0),"")</f>
        <v>0</v>
      </c>
      <c r="R70" s="131" t="str">
        <f>IF(ISNA(VLOOKUP($A70,DSSV!$A$7:$S$65536,IN_DTK!R$5,0))=FALSE,VLOOKUP($A70,DSSV!$A$7:$S$65536,IN_DTK!R$5,0),"")</f>
        <v>Không</v>
      </c>
      <c r="S70" s="132">
        <f>IF(ISNA(VLOOKUP($A70,DSSV!$A$7:$S$65536,IN_DTK!S$5,0))=FALSE,VLOOKUP($A70,DSSV!$A$7:$S$65536,IN_DTK!S$5,0),"")</f>
        <v>0</v>
      </c>
      <c r="T70" s="125"/>
      <c r="U70" s="125"/>
      <c r="V70" s="125"/>
      <c r="W70" s="125"/>
      <c r="X70" s="125"/>
      <c r="Y70" s="125"/>
      <c r="Z70" s="125"/>
      <c r="AA70" s="125"/>
      <c r="AB70" s="125"/>
      <c r="AC70" s="125"/>
      <c r="AD70" s="125"/>
      <c r="AE70" s="125"/>
      <c r="AF70" s="125"/>
      <c r="AG70" s="125"/>
      <c r="AH70" s="125"/>
      <c r="AI70" s="125"/>
      <c r="AJ70" s="125"/>
      <c r="AK70" s="125"/>
      <c r="AL70" s="125"/>
      <c r="AM70" s="125"/>
      <c r="AN70" s="125"/>
      <c r="AO70" s="125"/>
      <c r="AP70" s="125"/>
      <c r="AQ70" s="125"/>
      <c r="AR70" s="125"/>
      <c r="AS70" s="125"/>
      <c r="AT70" s="125"/>
      <c r="AU70" s="125"/>
      <c r="AV70" s="125"/>
      <c r="AW70" s="125"/>
      <c r="AX70" s="125"/>
      <c r="AY70" s="125"/>
      <c r="AZ70" s="125"/>
      <c r="BA70" s="125"/>
      <c r="BB70" s="125"/>
      <c r="BC70" s="125"/>
    </row>
    <row r="71" spans="1:55" s="126" customFormat="1" ht="20.100000000000001" customHeight="1">
      <c r="A71" s="124">
        <v>63</v>
      </c>
      <c r="B71" s="127">
        <v>63</v>
      </c>
      <c r="C71" s="127">
        <f>IF(ISNA(VLOOKUP($A71,DSSV!$A$7:$S$65536,IN_DTK!C$5,0))=FALSE,VLOOKUP($A71,DSSV!$A$7:$S$65536,IN_DTK!C$5,0),"")</f>
        <v>0</v>
      </c>
      <c r="D71" s="128">
        <f>IF(ISNA(VLOOKUP($A71,DSSV!$A$7:$S$65536,IN_DTK!D$5,0))=FALSE,VLOOKUP($A71,DSSV!$A$7:$S$65536,IN_DTK!D$5,0),"")</f>
        <v>0</v>
      </c>
      <c r="E71" s="129">
        <f>IF(ISNA(VLOOKUP($A71,DSSV!$A$7:$S$65536,IN_DTK!E$5,0))=FALSE,VLOOKUP($A71,DSSV!$A$7:$S$65536,IN_DTK!E$5,0),"")</f>
        <v>0</v>
      </c>
      <c r="F71" s="127">
        <f>IF(ISNA(VLOOKUP($A71,DSSV!$A$7:$S$65536,IN_DTK!F$5,0))=FALSE,VLOOKUP($A71,DSSV!$A$7:$S$65536,IN_DTK!F$5,0),"")</f>
        <v>0</v>
      </c>
      <c r="G71" s="127">
        <f>IF(ISNA(VLOOKUP($A71,DSSV!$A$7:$S$65536,IN_DTK!G$5,0))=FALSE,VLOOKUP($A71,DSSV!$A$7:$S$65536,IN_DTK!G$5,0),"")</f>
        <v>0</v>
      </c>
      <c r="H71" s="127" t="str">
        <f>IF(ISNA(VLOOKUP($A71,DSSV!$A$7:$S$65536,IN_DTK!H$5,0))=FALSE,IF(H$8&lt;&gt;0,VLOOKUP($A71,DSSV!$A$7:$S$65536,IN_DTK!H$5,0),""),"")</f>
        <v/>
      </c>
      <c r="I71" s="127" t="str">
        <f>IF(ISNA(VLOOKUP($A71,DSSV!$A$7:$S$65536,IN_DTK!I$5,0))=FALSE,IF(I$8&lt;&gt;0,VLOOKUP($A71,DSSV!$A$7:$S$65536,IN_DTK!I$5,0),""),"")</f>
        <v/>
      </c>
      <c r="J71" s="127" t="str">
        <f>IF(ISNA(VLOOKUP($A71,DSSV!$A$7:$S$65536,IN_DTK!J$5,0))=FALSE,IF(J$8&lt;&gt;0,VLOOKUP($A71,DSSV!$A$7:$S$65536,IN_DTK!J$5,0),""),"")</f>
        <v/>
      </c>
      <c r="K71" s="127" t="str">
        <f>IF(ISNA(VLOOKUP($A71,DSSV!$A$7:$S$65536,IN_DTK!K$5,0))=FALSE,IF(K$8&lt;&gt;0,VLOOKUP($A71,DSSV!$A$7:$S$65536,IN_DTK!K$5,0),""),"")</f>
        <v/>
      </c>
      <c r="L71" s="127" t="str">
        <f>IF(ISNA(VLOOKUP($A71,DSSV!$A$7:$S$65536,IN_DTK!L$5,0))=FALSE,IF(L$8&lt;&gt;0,VLOOKUP($A71,DSSV!$A$7:$S$65536,IN_DTK!L$5,0),""),"")</f>
        <v/>
      </c>
      <c r="M71" s="127" t="str">
        <f>IF(ISNA(VLOOKUP($A71,DSSV!$A$7:$S$65536,IN_DTK!M$5,0))=FALSE,IF(M$8&lt;&gt;0,VLOOKUP($A71,DSSV!$A$7:$S$65536,IN_DTK!M$5,0),""),"")</f>
        <v/>
      </c>
      <c r="N71" s="127" t="str">
        <f>IF(ISNA(VLOOKUP($A71,DSSV!$A$7:$S$65536,IN_DTK!N$5,0))=FALSE,IF(N$8&lt;&gt;0,VLOOKUP($A71,DSSV!$A$7:$S$65536,IN_DTK!N$5,0),""),"")</f>
        <v/>
      </c>
      <c r="O71" s="127" t="str">
        <f>IF(ISNA(VLOOKUP($A71,DSSV!$A$7:$S$65536,IN_DTK!O$5,0))=FALSE,IF(O$8&lt;&gt;0,VLOOKUP($A71,DSSV!$A$7:$S$65536,IN_DTK!O$5,0),""),"")</f>
        <v/>
      </c>
      <c r="P71" s="127" t="str">
        <f>IF(ISNA(VLOOKUP($A71,DSSV!$A$7:$S$65536,IN_DTK!P$5,0))=FALSE,IF(P$8&lt;&gt;0,VLOOKUP($A71,DSSV!$A$7:$S$65536,IN_DTK!P$5,0),""),"")</f>
        <v/>
      </c>
      <c r="Q71" s="130">
        <f>IF(ISNA(VLOOKUP($A71,DSSV!$A$7:$S$65536,IN_DTK!Q$5,0))=FALSE,VLOOKUP($A71,DSSV!$A$7:$S$65536,IN_DTK!Q$5,0),"")</f>
        <v>0</v>
      </c>
      <c r="R71" s="131" t="str">
        <f>IF(ISNA(VLOOKUP($A71,DSSV!$A$7:$S$65536,IN_DTK!R$5,0))=FALSE,VLOOKUP($A71,DSSV!$A$7:$S$65536,IN_DTK!R$5,0),"")</f>
        <v>Không</v>
      </c>
      <c r="S71" s="132">
        <f>IF(ISNA(VLOOKUP($A71,DSSV!$A$7:$S$65536,IN_DTK!S$5,0))=FALSE,VLOOKUP($A71,DSSV!$A$7:$S$65536,IN_DTK!S$5,0),"")</f>
        <v>0</v>
      </c>
      <c r="T71" s="125"/>
      <c r="U71" s="125"/>
      <c r="V71" s="125"/>
      <c r="W71" s="125"/>
      <c r="X71" s="125"/>
      <c r="Y71" s="125"/>
      <c r="Z71" s="125"/>
      <c r="AA71" s="125"/>
      <c r="AB71" s="125"/>
      <c r="AC71" s="125"/>
      <c r="AD71" s="125"/>
      <c r="AE71" s="125"/>
      <c r="AF71" s="125"/>
      <c r="AG71" s="125"/>
      <c r="AH71" s="125"/>
      <c r="AI71" s="125"/>
      <c r="AJ71" s="125"/>
      <c r="AK71" s="125"/>
      <c r="AL71" s="125"/>
      <c r="AM71" s="125"/>
      <c r="AN71" s="125"/>
      <c r="AO71" s="125"/>
      <c r="AP71" s="125"/>
      <c r="AQ71" s="125"/>
      <c r="AR71" s="125"/>
      <c r="AS71" s="125"/>
      <c r="AT71" s="125"/>
      <c r="AU71" s="125"/>
      <c r="AV71" s="125"/>
      <c r="AW71" s="125"/>
      <c r="AX71" s="125"/>
      <c r="AY71" s="125"/>
      <c r="AZ71" s="125"/>
      <c r="BA71" s="125"/>
      <c r="BB71" s="125"/>
      <c r="BC71" s="125"/>
    </row>
    <row r="72" spans="1:55" s="126" customFormat="1" ht="20.100000000000001" customHeight="1">
      <c r="A72" s="124">
        <v>64</v>
      </c>
      <c r="B72" s="127">
        <v>64</v>
      </c>
      <c r="C72" s="127">
        <f>IF(ISNA(VLOOKUP($A72,DSSV!$A$7:$S$65536,IN_DTK!C$5,0))=FALSE,VLOOKUP($A72,DSSV!$A$7:$S$65536,IN_DTK!C$5,0),"")</f>
        <v>0</v>
      </c>
      <c r="D72" s="128">
        <f>IF(ISNA(VLOOKUP($A72,DSSV!$A$7:$S$65536,IN_DTK!D$5,0))=FALSE,VLOOKUP($A72,DSSV!$A$7:$S$65536,IN_DTK!D$5,0),"")</f>
        <v>0</v>
      </c>
      <c r="E72" s="129">
        <f>IF(ISNA(VLOOKUP($A72,DSSV!$A$7:$S$65536,IN_DTK!E$5,0))=FALSE,VLOOKUP($A72,DSSV!$A$7:$S$65536,IN_DTK!E$5,0),"")</f>
        <v>0</v>
      </c>
      <c r="F72" s="127">
        <f>IF(ISNA(VLOOKUP($A72,DSSV!$A$7:$S$65536,IN_DTK!F$5,0))=FALSE,VLOOKUP($A72,DSSV!$A$7:$S$65536,IN_DTK!F$5,0),"")</f>
        <v>0</v>
      </c>
      <c r="G72" s="127">
        <f>IF(ISNA(VLOOKUP($A72,DSSV!$A$7:$S$65536,IN_DTK!G$5,0))=FALSE,VLOOKUP($A72,DSSV!$A$7:$S$65536,IN_DTK!G$5,0),"")</f>
        <v>0</v>
      </c>
      <c r="H72" s="127" t="str">
        <f>IF(ISNA(VLOOKUP($A72,DSSV!$A$7:$S$65536,IN_DTK!H$5,0))=FALSE,IF(H$8&lt;&gt;0,VLOOKUP($A72,DSSV!$A$7:$S$65536,IN_DTK!H$5,0),""),"")</f>
        <v/>
      </c>
      <c r="I72" s="127" t="str">
        <f>IF(ISNA(VLOOKUP($A72,DSSV!$A$7:$S$65536,IN_DTK!I$5,0))=FALSE,IF(I$8&lt;&gt;0,VLOOKUP($A72,DSSV!$A$7:$S$65536,IN_DTK!I$5,0),""),"")</f>
        <v/>
      </c>
      <c r="J72" s="127" t="str">
        <f>IF(ISNA(VLOOKUP($A72,DSSV!$A$7:$S$65536,IN_DTK!J$5,0))=FALSE,IF(J$8&lt;&gt;0,VLOOKUP($A72,DSSV!$A$7:$S$65536,IN_DTK!J$5,0),""),"")</f>
        <v/>
      </c>
      <c r="K72" s="127" t="str">
        <f>IF(ISNA(VLOOKUP($A72,DSSV!$A$7:$S$65536,IN_DTK!K$5,0))=FALSE,IF(K$8&lt;&gt;0,VLOOKUP($A72,DSSV!$A$7:$S$65536,IN_DTK!K$5,0),""),"")</f>
        <v/>
      </c>
      <c r="L72" s="127" t="str">
        <f>IF(ISNA(VLOOKUP($A72,DSSV!$A$7:$S$65536,IN_DTK!L$5,0))=FALSE,IF(L$8&lt;&gt;0,VLOOKUP($A72,DSSV!$A$7:$S$65536,IN_DTK!L$5,0),""),"")</f>
        <v/>
      </c>
      <c r="M72" s="127" t="str">
        <f>IF(ISNA(VLOOKUP($A72,DSSV!$A$7:$S$65536,IN_DTK!M$5,0))=FALSE,IF(M$8&lt;&gt;0,VLOOKUP($A72,DSSV!$A$7:$S$65536,IN_DTK!M$5,0),""),"")</f>
        <v/>
      </c>
      <c r="N72" s="127" t="str">
        <f>IF(ISNA(VLOOKUP($A72,DSSV!$A$7:$S$65536,IN_DTK!N$5,0))=FALSE,IF(N$8&lt;&gt;0,VLOOKUP($A72,DSSV!$A$7:$S$65536,IN_DTK!N$5,0),""),"")</f>
        <v/>
      </c>
      <c r="O72" s="127" t="str">
        <f>IF(ISNA(VLOOKUP($A72,DSSV!$A$7:$S$65536,IN_DTK!O$5,0))=FALSE,IF(O$8&lt;&gt;0,VLOOKUP($A72,DSSV!$A$7:$S$65536,IN_DTK!O$5,0),""),"")</f>
        <v/>
      </c>
      <c r="P72" s="127" t="str">
        <f>IF(ISNA(VLOOKUP($A72,DSSV!$A$7:$S$65536,IN_DTK!P$5,0))=FALSE,IF(P$8&lt;&gt;0,VLOOKUP($A72,DSSV!$A$7:$S$65536,IN_DTK!P$5,0),""),"")</f>
        <v/>
      </c>
      <c r="Q72" s="130">
        <f>IF(ISNA(VLOOKUP($A72,DSSV!$A$7:$S$65536,IN_DTK!Q$5,0))=FALSE,VLOOKUP($A72,DSSV!$A$7:$S$65536,IN_DTK!Q$5,0),"")</f>
        <v>0</v>
      </c>
      <c r="R72" s="131" t="str">
        <f>IF(ISNA(VLOOKUP($A72,DSSV!$A$7:$S$65536,IN_DTK!R$5,0))=FALSE,VLOOKUP($A72,DSSV!$A$7:$S$65536,IN_DTK!R$5,0),"")</f>
        <v>Không</v>
      </c>
      <c r="S72" s="132">
        <f>IF(ISNA(VLOOKUP($A72,DSSV!$A$7:$S$65536,IN_DTK!S$5,0))=FALSE,VLOOKUP($A72,DSSV!$A$7:$S$65536,IN_DTK!S$5,0),"")</f>
        <v>0</v>
      </c>
      <c r="T72" s="125"/>
      <c r="U72" s="125"/>
      <c r="V72" s="125"/>
      <c r="W72" s="125"/>
      <c r="X72" s="125"/>
      <c r="Y72" s="125"/>
      <c r="Z72" s="125"/>
      <c r="AA72" s="125"/>
      <c r="AB72" s="125"/>
      <c r="AC72" s="125"/>
      <c r="AD72" s="125"/>
      <c r="AE72" s="125"/>
      <c r="AF72" s="125"/>
      <c r="AG72" s="125"/>
      <c r="AH72" s="125"/>
      <c r="AI72" s="125"/>
      <c r="AJ72" s="125"/>
      <c r="AK72" s="125"/>
      <c r="AL72" s="125"/>
      <c r="AM72" s="125"/>
      <c r="AN72" s="125"/>
      <c r="AO72" s="125"/>
      <c r="AP72" s="125"/>
      <c r="AQ72" s="125"/>
      <c r="AR72" s="125"/>
      <c r="AS72" s="125"/>
      <c r="AT72" s="125"/>
      <c r="AU72" s="125"/>
      <c r="AV72" s="125"/>
      <c r="AW72" s="125"/>
      <c r="AX72" s="125"/>
      <c r="AY72" s="125"/>
      <c r="AZ72" s="125"/>
      <c r="BA72" s="125"/>
      <c r="BB72" s="125"/>
      <c r="BC72" s="125"/>
    </row>
    <row r="73" spans="1:55" s="126" customFormat="1" ht="20.100000000000001" customHeight="1">
      <c r="A73" s="124">
        <v>65</v>
      </c>
      <c r="B73" s="127">
        <v>65</v>
      </c>
      <c r="C73" s="127">
        <f>IF(ISNA(VLOOKUP($A73,DSSV!$A$7:$S$65536,IN_DTK!C$5,0))=FALSE,VLOOKUP($A73,DSSV!$A$7:$S$65536,IN_DTK!C$5,0),"")</f>
        <v>0</v>
      </c>
      <c r="D73" s="128">
        <f>IF(ISNA(VLOOKUP($A73,DSSV!$A$7:$S$65536,IN_DTK!D$5,0))=FALSE,VLOOKUP($A73,DSSV!$A$7:$S$65536,IN_DTK!D$5,0),"")</f>
        <v>0</v>
      </c>
      <c r="E73" s="129">
        <f>IF(ISNA(VLOOKUP($A73,DSSV!$A$7:$S$65536,IN_DTK!E$5,0))=FALSE,VLOOKUP($A73,DSSV!$A$7:$S$65536,IN_DTK!E$5,0),"")</f>
        <v>0</v>
      </c>
      <c r="F73" s="127">
        <f>IF(ISNA(VLOOKUP($A73,DSSV!$A$7:$S$65536,IN_DTK!F$5,0))=FALSE,VLOOKUP($A73,DSSV!$A$7:$S$65536,IN_DTK!F$5,0),"")</f>
        <v>0</v>
      </c>
      <c r="G73" s="127">
        <f>IF(ISNA(VLOOKUP($A73,DSSV!$A$7:$S$65536,IN_DTK!G$5,0))=FALSE,VLOOKUP($A73,DSSV!$A$7:$S$65536,IN_DTK!G$5,0),"")</f>
        <v>0</v>
      </c>
      <c r="H73" s="127" t="str">
        <f>IF(ISNA(VLOOKUP($A73,DSSV!$A$7:$S$65536,IN_DTK!H$5,0))=FALSE,IF(H$8&lt;&gt;0,VLOOKUP($A73,DSSV!$A$7:$S$65536,IN_DTK!H$5,0),""),"")</f>
        <v/>
      </c>
      <c r="I73" s="127" t="str">
        <f>IF(ISNA(VLOOKUP($A73,DSSV!$A$7:$S$65536,IN_DTK!I$5,0))=FALSE,IF(I$8&lt;&gt;0,VLOOKUP($A73,DSSV!$A$7:$S$65536,IN_DTK!I$5,0),""),"")</f>
        <v/>
      </c>
      <c r="J73" s="127" t="str">
        <f>IF(ISNA(VLOOKUP($A73,DSSV!$A$7:$S$65536,IN_DTK!J$5,0))=FALSE,IF(J$8&lt;&gt;0,VLOOKUP($A73,DSSV!$A$7:$S$65536,IN_DTK!J$5,0),""),"")</f>
        <v/>
      </c>
      <c r="K73" s="127" t="str">
        <f>IF(ISNA(VLOOKUP($A73,DSSV!$A$7:$S$65536,IN_DTK!K$5,0))=FALSE,IF(K$8&lt;&gt;0,VLOOKUP($A73,DSSV!$A$7:$S$65536,IN_DTK!K$5,0),""),"")</f>
        <v/>
      </c>
      <c r="L73" s="127" t="str">
        <f>IF(ISNA(VLOOKUP($A73,DSSV!$A$7:$S$65536,IN_DTK!L$5,0))=FALSE,IF(L$8&lt;&gt;0,VLOOKUP($A73,DSSV!$A$7:$S$65536,IN_DTK!L$5,0),""),"")</f>
        <v/>
      </c>
      <c r="M73" s="127" t="str">
        <f>IF(ISNA(VLOOKUP($A73,DSSV!$A$7:$S$65536,IN_DTK!M$5,0))=FALSE,IF(M$8&lt;&gt;0,VLOOKUP($A73,DSSV!$A$7:$S$65536,IN_DTK!M$5,0),""),"")</f>
        <v/>
      </c>
      <c r="N73" s="127" t="str">
        <f>IF(ISNA(VLOOKUP($A73,DSSV!$A$7:$S$65536,IN_DTK!N$5,0))=FALSE,IF(N$8&lt;&gt;0,VLOOKUP($A73,DSSV!$A$7:$S$65536,IN_DTK!N$5,0),""),"")</f>
        <v/>
      </c>
      <c r="O73" s="127" t="str">
        <f>IF(ISNA(VLOOKUP($A73,DSSV!$A$7:$S$65536,IN_DTK!O$5,0))=FALSE,IF(O$8&lt;&gt;0,VLOOKUP($A73,DSSV!$A$7:$S$65536,IN_DTK!O$5,0),""),"")</f>
        <v/>
      </c>
      <c r="P73" s="127" t="str">
        <f>IF(ISNA(VLOOKUP($A73,DSSV!$A$7:$S$65536,IN_DTK!P$5,0))=FALSE,IF(P$8&lt;&gt;0,VLOOKUP($A73,DSSV!$A$7:$S$65536,IN_DTK!P$5,0),""),"")</f>
        <v/>
      </c>
      <c r="Q73" s="130">
        <f>IF(ISNA(VLOOKUP($A73,DSSV!$A$7:$S$65536,IN_DTK!Q$5,0))=FALSE,VLOOKUP($A73,DSSV!$A$7:$S$65536,IN_DTK!Q$5,0),"")</f>
        <v>0</v>
      </c>
      <c r="R73" s="131" t="str">
        <f>IF(ISNA(VLOOKUP($A73,DSSV!$A$7:$S$65536,IN_DTK!R$5,0))=FALSE,VLOOKUP($A73,DSSV!$A$7:$S$65536,IN_DTK!R$5,0),"")</f>
        <v>Không</v>
      </c>
      <c r="S73" s="132">
        <f>IF(ISNA(VLOOKUP($A73,DSSV!$A$7:$S$65536,IN_DTK!S$5,0))=FALSE,VLOOKUP($A73,DSSV!$A$7:$S$65536,IN_DTK!S$5,0),"")</f>
        <v>0</v>
      </c>
      <c r="T73" s="125"/>
      <c r="U73" s="125"/>
      <c r="V73" s="125"/>
      <c r="W73" s="125"/>
      <c r="X73" s="125"/>
      <c r="Y73" s="125"/>
      <c r="Z73" s="125"/>
      <c r="AA73" s="125"/>
      <c r="AB73" s="125"/>
      <c r="AC73" s="125"/>
      <c r="AD73" s="125"/>
      <c r="AE73" s="125"/>
      <c r="AF73" s="125"/>
      <c r="AG73" s="125"/>
      <c r="AH73" s="125"/>
      <c r="AI73" s="125"/>
      <c r="AJ73" s="125"/>
      <c r="AK73" s="125"/>
      <c r="AL73" s="125"/>
      <c r="AM73" s="125"/>
      <c r="AN73" s="125"/>
      <c r="AO73" s="125"/>
      <c r="AP73" s="125"/>
      <c r="AQ73" s="125"/>
      <c r="AR73" s="125"/>
      <c r="AS73" s="125"/>
      <c r="AT73" s="125"/>
      <c r="AU73" s="125"/>
      <c r="AV73" s="125"/>
      <c r="AW73" s="125"/>
      <c r="AX73" s="125"/>
      <c r="AY73" s="125"/>
      <c r="AZ73" s="125"/>
      <c r="BA73" s="125"/>
      <c r="BB73" s="125"/>
      <c r="BC73" s="125"/>
    </row>
    <row r="74" spans="1:55" s="126" customFormat="1" ht="20.100000000000001" customHeight="1">
      <c r="A74" s="124">
        <v>66</v>
      </c>
      <c r="B74" s="127">
        <v>66</v>
      </c>
      <c r="C74" s="127">
        <f>IF(ISNA(VLOOKUP($A74,DSSV!$A$7:$S$65536,IN_DTK!C$5,0))=FALSE,VLOOKUP($A74,DSSV!$A$7:$S$65536,IN_DTK!C$5,0),"")</f>
        <v>0</v>
      </c>
      <c r="D74" s="128">
        <f>IF(ISNA(VLOOKUP($A74,DSSV!$A$7:$S$65536,IN_DTK!D$5,0))=FALSE,VLOOKUP($A74,DSSV!$A$7:$S$65536,IN_DTK!D$5,0),"")</f>
        <v>0</v>
      </c>
      <c r="E74" s="129">
        <f>IF(ISNA(VLOOKUP($A74,DSSV!$A$7:$S$65536,IN_DTK!E$5,0))=FALSE,VLOOKUP($A74,DSSV!$A$7:$S$65536,IN_DTK!E$5,0),"")</f>
        <v>0</v>
      </c>
      <c r="F74" s="127">
        <f>IF(ISNA(VLOOKUP($A74,DSSV!$A$7:$S$65536,IN_DTK!F$5,0))=FALSE,VLOOKUP($A74,DSSV!$A$7:$S$65536,IN_DTK!F$5,0),"")</f>
        <v>0</v>
      </c>
      <c r="G74" s="127">
        <f>IF(ISNA(VLOOKUP($A74,DSSV!$A$7:$S$65536,IN_DTK!G$5,0))=FALSE,VLOOKUP($A74,DSSV!$A$7:$S$65536,IN_DTK!G$5,0),"")</f>
        <v>0</v>
      </c>
      <c r="H74" s="127" t="str">
        <f>IF(ISNA(VLOOKUP($A74,DSSV!$A$7:$S$65536,IN_DTK!H$5,0))=FALSE,IF(H$8&lt;&gt;0,VLOOKUP($A74,DSSV!$A$7:$S$65536,IN_DTK!H$5,0),""),"")</f>
        <v/>
      </c>
      <c r="I74" s="127" t="str">
        <f>IF(ISNA(VLOOKUP($A74,DSSV!$A$7:$S$65536,IN_DTK!I$5,0))=FALSE,IF(I$8&lt;&gt;0,VLOOKUP($A74,DSSV!$A$7:$S$65536,IN_DTK!I$5,0),""),"")</f>
        <v/>
      </c>
      <c r="J74" s="127" t="str">
        <f>IF(ISNA(VLOOKUP($A74,DSSV!$A$7:$S$65536,IN_DTK!J$5,0))=FALSE,IF(J$8&lt;&gt;0,VLOOKUP($A74,DSSV!$A$7:$S$65536,IN_DTK!J$5,0),""),"")</f>
        <v/>
      </c>
      <c r="K74" s="127" t="str">
        <f>IF(ISNA(VLOOKUP($A74,DSSV!$A$7:$S$65536,IN_DTK!K$5,0))=FALSE,IF(K$8&lt;&gt;0,VLOOKUP($A74,DSSV!$A$7:$S$65536,IN_DTK!K$5,0),""),"")</f>
        <v/>
      </c>
      <c r="L74" s="127" t="str">
        <f>IF(ISNA(VLOOKUP($A74,DSSV!$A$7:$S$65536,IN_DTK!L$5,0))=FALSE,IF(L$8&lt;&gt;0,VLOOKUP($A74,DSSV!$A$7:$S$65536,IN_DTK!L$5,0),""),"")</f>
        <v/>
      </c>
      <c r="M74" s="127" t="str">
        <f>IF(ISNA(VLOOKUP($A74,DSSV!$A$7:$S$65536,IN_DTK!M$5,0))=FALSE,IF(M$8&lt;&gt;0,VLOOKUP($A74,DSSV!$A$7:$S$65536,IN_DTK!M$5,0),""),"")</f>
        <v/>
      </c>
      <c r="N74" s="127" t="str">
        <f>IF(ISNA(VLOOKUP($A74,DSSV!$A$7:$S$65536,IN_DTK!N$5,0))=FALSE,IF(N$8&lt;&gt;0,VLOOKUP($A74,DSSV!$A$7:$S$65536,IN_DTK!N$5,0),""),"")</f>
        <v/>
      </c>
      <c r="O74" s="127" t="str">
        <f>IF(ISNA(VLOOKUP($A74,DSSV!$A$7:$S$65536,IN_DTK!O$5,0))=FALSE,IF(O$8&lt;&gt;0,VLOOKUP($A74,DSSV!$A$7:$S$65536,IN_DTK!O$5,0),""),"")</f>
        <v/>
      </c>
      <c r="P74" s="127" t="str">
        <f>IF(ISNA(VLOOKUP($A74,DSSV!$A$7:$S$65536,IN_DTK!P$5,0))=FALSE,IF(P$8&lt;&gt;0,VLOOKUP($A74,DSSV!$A$7:$S$65536,IN_DTK!P$5,0),""),"")</f>
        <v/>
      </c>
      <c r="Q74" s="130">
        <f>IF(ISNA(VLOOKUP($A74,DSSV!$A$7:$S$65536,IN_DTK!Q$5,0))=FALSE,VLOOKUP($A74,DSSV!$A$7:$S$65536,IN_DTK!Q$5,0),"")</f>
        <v>0</v>
      </c>
      <c r="R74" s="131" t="str">
        <f>IF(ISNA(VLOOKUP($A74,DSSV!$A$7:$S$65536,IN_DTK!R$5,0))=FALSE,VLOOKUP($A74,DSSV!$A$7:$S$65536,IN_DTK!R$5,0),"")</f>
        <v>Không</v>
      </c>
      <c r="S74" s="132">
        <f>IF(ISNA(VLOOKUP($A74,DSSV!$A$7:$S$65536,IN_DTK!S$5,0))=FALSE,VLOOKUP($A74,DSSV!$A$7:$S$65536,IN_DTK!S$5,0),"")</f>
        <v>0</v>
      </c>
      <c r="T74" s="125"/>
      <c r="U74" s="125"/>
      <c r="V74" s="125"/>
      <c r="W74" s="125"/>
      <c r="X74" s="125"/>
      <c r="Y74" s="125"/>
      <c r="Z74" s="125"/>
      <c r="AA74" s="125"/>
      <c r="AB74" s="125"/>
      <c r="AC74" s="125"/>
      <c r="AD74" s="125"/>
      <c r="AE74" s="125"/>
      <c r="AF74" s="125"/>
      <c r="AG74" s="125"/>
      <c r="AH74" s="125"/>
      <c r="AI74" s="125"/>
      <c r="AJ74" s="125"/>
      <c r="AK74" s="125"/>
      <c r="AL74" s="125"/>
      <c r="AM74" s="125"/>
      <c r="AN74" s="125"/>
      <c r="AO74" s="125"/>
      <c r="AP74" s="125"/>
      <c r="AQ74" s="125"/>
      <c r="AR74" s="125"/>
      <c r="AS74" s="125"/>
      <c r="AT74" s="125"/>
      <c r="AU74" s="125"/>
      <c r="AV74" s="125"/>
      <c r="AW74" s="125"/>
      <c r="AX74" s="125"/>
      <c r="AY74" s="125"/>
      <c r="AZ74" s="125"/>
      <c r="BA74" s="125"/>
      <c r="BB74" s="125"/>
      <c r="BC74" s="125"/>
    </row>
    <row r="75" spans="1:55" s="126" customFormat="1" ht="20.100000000000001" customHeight="1">
      <c r="A75" s="124">
        <v>67</v>
      </c>
      <c r="B75" s="127">
        <v>67</v>
      </c>
      <c r="C75" s="127">
        <f>IF(ISNA(VLOOKUP($A75,DSSV!$A$7:$S$65536,IN_DTK!C$5,0))=FALSE,VLOOKUP($A75,DSSV!$A$7:$S$65536,IN_DTK!C$5,0),"")</f>
        <v>0</v>
      </c>
      <c r="D75" s="128">
        <f>IF(ISNA(VLOOKUP($A75,DSSV!$A$7:$S$65536,IN_DTK!D$5,0))=FALSE,VLOOKUP($A75,DSSV!$A$7:$S$65536,IN_DTK!D$5,0),"")</f>
        <v>0</v>
      </c>
      <c r="E75" s="129">
        <f>IF(ISNA(VLOOKUP($A75,DSSV!$A$7:$S$65536,IN_DTK!E$5,0))=FALSE,VLOOKUP($A75,DSSV!$A$7:$S$65536,IN_DTK!E$5,0),"")</f>
        <v>0</v>
      </c>
      <c r="F75" s="127">
        <f>IF(ISNA(VLOOKUP($A75,DSSV!$A$7:$S$65536,IN_DTK!F$5,0))=FALSE,VLOOKUP($A75,DSSV!$A$7:$S$65536,IN_DTK!F$5,0),"")</f>
        <v>0</v>
      </c>
      <c r="G75" s="127">
        <f>IF(ISNA(VLOOKUP($A75,DSSV!$A$7:$S$65536,IN_DTK!G$5,0))=FALSE,VLOOKUP($A75,DSSV!$A$7:$S$65536,IN_DTK!G$5,0),"")</f>
        <v>0</v>
      </c>
      <c r="H75" s="127" t="str">
        <f>IF(ISNA(VLOOKUP($A75,DSSV!$A$7:$S$65536,IN_DTK!H$5,0))=FALSE,IF(H$8&lt;&gt;0,VLOOKUP($A75,DSSV!$A$7:$S$65536,IN_DTK!H$5,0),""),"")</f>
        <v/>
      </c>
      <c r="I75" s="127" t="str">
        <f>IF(ISNA(VLOOKUP($A75,DSSV!$A$7:$S$65536,IN_DTK!I$5,0))=FALSE,IF(I$8&lt;&gt;0,VLOOKUP($A75,DSSV!$A$7:$S$65536,IN_DTK!I$5,0),""),"")</f>
        <v/>
      </c>
      <c r="J75" s="127" t="str">
        <f>IF(ISNA(VLOOKUP($A75,DSSV!$A$7:$S$65536,IN_DTK!J$5,0))=FALSE,IF(J$8&lt;&gt;0,VLOOKUP($A75,DSSV!$A$7:$S$65536,IN_DTK!J$5,0),""),"")</f>
        <v/>
      </c>
      <c r="K75" s="127" t="str">
        <f>IF(ISNA(VLOOKUP($A75,DSSV!$A$7:$S$65536,IN_DTK!K$5,0))=FALSE,IF(K$8&lt;&gt;0,VLOOKUP($A75,DSSV!$A$7:$S$65536,IN_DTK!K$5,0),""),"")</f>
        <v/>
      </c>
      <c r="L75" s="127" t="str">
        <f>IF(ISNA(VLOOKUP($A75,DSSV!$A$7:$S$65536,IN_DTK!L$5,0))=FALSE,IF(L$8&lt;&gt;0,VLOOKUP($A75,DSSV!$A$7:$S$65536,IN_DTK!L$5,0),""),"")</f>
        <v/>
      </c>
      <c r="M75" s="127" t="str">
        <f>IF(ISNA(VLOOKUP($A75,DSSV!$A$7:$S$65536,IN_DTK!M$5,0))=FALSE,IF(M$8&lt;&gt;0,VLOOKUP($A75,DSSV!$A$7:$S$65536,IN_DTK!M$5,0),""),"")</f>
        <v/>
      </c>
      <c r="N75" s="127" t="str">
        <f>IF(ISNA(VLOOKUP($A75,DSSV!$A$7:$S$65536,IN_DTK!N$5,0))=FALSE,IF(N$8&lt;&gt;0,VLOOKUP($A75,DSSV!$A$7:$S$65536,IN_DTK!N$5,0),""),"")</f>
        <v/>
      </c>
      <c r="O75" s="127" t="str">
        <f>IF(ISNA(VLOOKUP($A75,DSSV!$A$7:$S$65536,IN_DTK!O$5,0))=FALSE,IF(O$8&lt;&gt;0,VLOOKUP($A75,DSSV!$A$7:$S$65536,IN_DTK!O$5,0),""),"")</f>
        <v/>
      </c>
      <c r="P75" s="127" t="str">
        <f>IF(ISNA(VLOOKUP($A75,DSSV!$A$7:$S$65536,IN_DTK!P$5,0))=FALSE,IF(P$8&lt;&gt;0,VLOOKUP($A75,DSSV!$A$7:$S$65536,IN_DTK!P$5,0),""),"")</f>
        <v/>
      </c>
      <c r="Q75" s="130">
        <f>IF(ISNA(VLOOKUP($A75,DSSV!$A$7:$S$65536,IN_DTK!Q$5,0))=FALSE,VLOOKUP($A75,DSSV!$A$7:$S$65536,IN_DTK!Q$5,0),"")</f>
        <v>0</v>
      </c>
      <c r="R75" s="131" t="str">
        <f>IF(ISNA(VLOOKUP($A75,DSSV!$A$7:$S$65536,IN_DTK!R$5,0))=FALSE,VLOOKUP($A75,DSSV!$A$7:$S$65536,IN_DTK!R$5,0),"")</f>
        <v>Không</v>
      </c>
      <c r="S75" s="132">
        <f>IF(ISNA(VLOOKUP($A75,DSSV!$A$7:$S$65536,IN_DTK!S$5,0))=FALSE,VLOOKUP($A75,DSSV!$A$7:$S$65536,IN_DTK!S$5,0),"")</f>
        <v>0</v>
      </c>
      <c r="T75" s="125"/>
      <c r="U75" s="125"/>
      <c r="V75" s="125"/>
      <c r="W75" s="125"/>
      <c r="X75" s="125"/>
      <c r="Y75" s="125"/>
      <c r="Z75" s="125"/>
      <c r="AA75" s="125"/>
      <c r="AB75" s="125"/>
      <c r="AC75" s="125"/>
      <c r="AD75" s="125"/>
      <c r="AE75" s="125"/>
      <c r="AF75" s="125"/>
      <c r="AG75" s="125"/>
      <c r="AH75" s="125"/>
      <c r="AI75" s="125"/>
      <c r="AJ75" s="125"/>
      <c r="AK75" s="125"/>
      <c r="AL75" s="125"/>
      <c r="AM75" s="125"/>
      <c r="AN75" s="125"/>
      <c r="AO75" s="125"/>
      <c r="AP75" s="125"/>
      <c r="AQ75" s="125"/>
      <c r="AR75" s="125"/>
      <c r="AS75" s="125"/>
      <c r="AT75" s="125"/>
      <c r="AU75" s="125"/>
      <c r="AV75" s="125"/>
      <c r="AW75" s="125"/>
      <c r="AX75" s="125"/>
      <c r="AY75" s="125"/>
      <c r="AZ75" s="125"/>
      <c r="BA75" s="125"/>
      <c r="BB75" s="125"/>
      <c r="BC75" s="125"/>
    </row>
    <row r="76" spans="1:55" s="126" customFormat="1" ht="20.100000000000001" customHeight="1">
      <c r="A76" s="124">
        <v>68</v>
      </c>
      <c r="B76" s="127">
        <v>68</v>
      </c>
      <c r="C76" s="127">
        <f>IF(ISNA(VLOOKUP($A76,DSSV!$A$7:$S$65536,IN_DTK!C$5,0))=FALSE,VLOOKUP($A76,DSSV!$A$7:$S$65536,IN_DTK!C$5,0),"")</f>
        <v>0</v>
      </c>
      <c r="D76" s="128">
        <f>IF(ISNA(VLOOKUP($A76,DSSV!$A$7:$S$65536,IN_DTK!D$5,0))=FALSE,VLOOKUP($A76,DSSV!$A$7:$S$65536,IN_DTK!D$5,0),"")</f>
        <v>0</v>
      </c>
      <c r="E76" s="129">
        <f>IF(ISNA(VLOOKUP($A76,DSSV!$A$7:$S$65536,IN_DTK!E$5,0))=FALSE,VLOOKUP($A76,DSSV!$A$7:$S$65536,IN_DTK!E$5,0),"")</f>
        <v>0</v>
      </c>
      <c r="F76" s="127">
        <f>IF(ISNA(VLOOKUP($A76,DSSV!$A$7:$S$65536,IN_DTK!F$5,0))=FALSE,VLOOKUP($A76,DSSV!$A$7:$S$65536,IN_DTK!F$5,0),"")</f>
        <v>0</v>
      </c>
      <c r="G76" s="127">
        <f>IF(ISNA(VLOOKUP($A76,DSSV!$A$7:$S$65536,IN_DTK!G$5,0))=FALSE,VLOOKUP($A76,DSSV!$A$7:$S$65536,IN_DTK!G$5,0),"")</f>
        <v>0</v>
      </c>
      <c r="H76" s="127" t="str">
        <f>IF(ISNA(VLOOKUP($A76,DSSV!$A$7:$S$65536,IN_DTK!H$5,0))=FALSE,IF(H$8&lt;&gt;0,VLOOKUP($A76,DSSV!$A$7:$S$65536,IN_DTK!H$5,0),""),"")</f>
        <v/>
      </c>
      <c r="I76" s="127" t="str">
        <f>IF(ISNA(VLOOKUP($A76,DSSV!$A$7:$S$65536,IN_DTK!I$5,0))=FALSE,IF(I$8&lt;&gt;0,VLOOKUP($A76,DSSV!$A$7:$S$65536,IN_DTK!I$5,0),""),"")</f>
        <v/>
      </c>
      <c r="J76" s="127" t="str">
        <f>IF(ISNA(VLOOKUP($A76,DSSV!$A$7:$S$65536,IN_DTK!J$5,0))=FALSE,IF(J$8&lt;&gt;0,VLOOKUP($A76,DSSV!$A$7:$S$65536,IN_DTK!J$5,0),""),"")</f>
        <v/>
      </c>
      <c r="K76" s="127" t="str">
        <f>IF(ISNA(VLOOKUP($A76,DSSV!$A$7:$S$65536,IN_DTK!K$5,0))=FALSE,IF(K$8&lt;&gt;0,VLOOKUP($A76,DSSV!$A$7:$S$65536,IN_DTK!K$5,0),""),"")</f>
        <v/>
      </c>
      <c r="L76" s="127" t="str">
        <f>IF(ISNA(VLOOKUP($A76,DSSV!$A$7:$S$65536,IN_DTK!L$5,0))=FALSE,IF(L$8&lt;&gt;0,VLOOKUP($A76,DSSV!$A$7:$S$65536,IN_DTK!L$5,0),""),"")</f>
        <v/>
      </c>
      <c r="M76" s="127" t="str">
        <f>IF(ISNA(VLOOKUP($A76,DSSV!$A$7:$S$65536,IN_DTK!M$5,0))=FALSE,IF(M$8&lt;&gt;0,VLOOKUP($A76,DSSV!$A$7:$S$65536,IN_DTK!M$5,0),""),"")</f>
        <v/>
      </c>
      <c r="N76" s="127" t="str">
        <f>IF(ISNA(VLOOKUP($A76,DSSV!$A$7:$S$65536,IN_DTK!N$5,0))=FALSE,IF(N$8&lt;&gt;0,VLOOKUP($A76,DSSV!$A$7:$S$65536,IN_DTK!N$5,0),""),"")</f>
        <v/>
      </c>
      <c r="O76" s="127" t="str">
        <f>IF(ISNA(VLOOKUP($A76,DSSV!$A$7:$S$65536,IN_DTK!O$5,0))=FALSE,IF(O$8&lt;&gt;0,VLOOKUP($A76,DSSV!$A$7:$S$65536,IN_DTK!O$5,0),""),"")</f>
        <v/>
      </c>
      <c r="P76" s="127" t="str">
        <f>IF(ISNA(VLOOKUP($A76,DSSV!$A$7:$S$65536,IN_DTK!P$5,0))=FALSE,IF(P$8&lt;&gt;0,VLOOKUP($A76,DSSV!$A$7:$S$65536,IN_DTK!P$5,0),""),"")</f>
        <v/>
      </c>
      <c r="Q76" s="130">
        <f>IF(ISNA(VLOOKUP($A76,DSSV!$A$7:$S$65536,IN_DTK!Q$5,0))=FALSE,VLOOKUP($A76,DSSV!$A$7:$S$65536,IN_DTK!Q$5,0),"")</f>
        <v>0</v>
      </c>
      <c r="R76" s="131" t="str">
        <f>IF(ISNA(VLOOKUP($A76,DSSV!$A$7:$S$65536,IN_DTK!R$5,0))=FALSE,VLOOKUP($A76,DSSV!$A$7:$S$65536,IN_DTK!R$5,0),"")</f>
        <v>Không</v>
      </c>
      <c r="S76" s="132">
        <f>IF(ISNA(VLOOKUP($A76,DSSV!$A$7:$S$65536,IN_DTK!S$5,0))=FALSE,VLOOKUP($A76,DSSV!$A$7:$S$65536,IN_DTK!S$5,0),"")</f>
        <v>0</v>
      </c>
      <c r="T76" s="125"/>
      <c r="U76" s="125"/>
      <c r="V76" s="125"/>
      <c r="W76" s="125"/>
      <c r="X76" s="125"/>
      <c r="Y76" s="125"/>
      <c r="Z76" s="125"/>
      <c r="AA76" s="125"/>
      <c r="AB76" s="125"/>
      <c r="AC76" s="125"/>
      <c r="AD76" s="125"/>
      <c r="AE76" s="125"/>
      <c r="AF76" s="125"/>
      <c r="AG76" s="125"/>
      <c r="AH76" s="125"/>
      <c r="AI76" s="125"/>
      <c r="AJ76" s="125"/>
      <c r="AK76" s="125"/>
      <c r="AL76" s="125"/>
      <c r="AM76" s="125"/>
      <c r="AN76" s="125"/>
      <c r="AO76" s="125"/>
      <c r="AP76" s="125"/>
      <c r="AQ76" s="125"/>
      <c r="AR76" s="125"/>
      <c r="AS76" s="125"/>
      <c r="AT76" s="125"/>
      <c r="AU76" s="125"/>
      <c r="AV76" s="125"/>
      <c r="AW76" s="125"/>
      <c r="AX76" s="125"/>
      <c r="AY76" s="125"/>
      <c r="AZ76" s="125"/>
      <c r="BA76" s="125"/>
      <c r="BB76" s="125"/>
      <c r="BC76" s="125"/>
    </row>
    <row r="77" spans="1:55" s="126" customFormat="1" ht="20.100000000000001" customHeight="1">
      <c r="A77" s="124">
        <v>69</v>
      </c>
      <c r="B77" s="127">
        <v>69</v>
      </c>
      <c r="C77" s="127">
        <f>IF(ISNA(VLOOKUP($A77,DSSV!$A$7:$S$65536,IN_DTK!C$5,0))=FALSE,VLOOKUP($A77,DSSV!$A$7:$S$65536,IN_DTK!C$5,0),"")</f>
        <v>0</v>
      </c>
      <c r="D77" s="128">
        <f>IF(ISNA(VLOOKUP($A77,DSSV!$A$7:$S$65536,IN_DTK!D$5,0))=FALSE,VLOOKUP($A77,DSSV!$A$7:$S$65536,IN_DTK!D$5,0),"")</f>
        <v>0</v>
      </c>
      <c r="E77" s="129">
        <f>IF(ISNA(VLOOKUP($A77,DSSV!$A$7:$S$65536,IN_DTK!E$5,0))=FALSE,VLOOKUP($A77,DSSV!$A$7:$S$65536,IN_DTK!E$5,0),"")</f>
        <v>0</v>
      </c>
      <c r="F77" s="127">
        <f>IF(ISNA(VLOOKUP($A77,DSSV!$A$7:$S$65536,IN_DTK!F$5,0))=FALSE,VLOOKUP($A77,DSSV!$A$7:$S$65536,IN_DTK!F$5,0),"")</f>
        <v>0</v>
      </c>
      <c r="G77" s="127">
        <f>IF(ISNA(VLOOKUP($A77,DSSV!$A$7:$S$65536,IN_DTK!G$5,0))=FALSE,VLOOKUP($A77,DSSV!$A$7:$S$65536,IN_DTK!G$5,0),"")</f>
        <v>0</v>
      </c>
      <c r="H77" s="127" t="str">
        <f>IF(ISNA(VLOOKUP($A77,DSSV!$A$7:$S$65536,IN_DTK!H$5,0))=FALSE,IF(H$8&lt;&gt;0,VLOOKUP($A77,DSSV!$A$7:$S$65536,IN_DTK!H$5,0),""),"")</f>
        <v/>
      </c>
      <c r="I77" s="127" t="str">
        <f>IF(ISNA(VLOOKUP($A77,DSSV!$A$7:$S$65536,IN_DTK!I$5,0))=FALSE,IF(I$8&lt;&gt;0,VLOOKUP($A77,DSSV!$A$7:$S$65536,IN_DTK!I$5,0),""),"")</f>
        <v/>
      </c>
      <c r="J77" s="127" t="str">
        <f>IF(ISNA(VLOOKUP($A77,DSSV!$A$7:$S$65536,IN_DTK!J$5,0))=FALSE,IF(J$8&lt;&gt;0,VLOOKUP($A77,DSSV!$A$7:$S$65536,IN_DTK!J$5,0),""),"")</f>
        <v/>
      </c>
      <c r="K77" s="127" t="str">
        <f>IF(ISNA(VLOOKUP($A77,DSSV!$A$7:$S$65536,IN_DTK!K$5,0))=FALSE,IF(K$8&lt;&gt;0,VLOOKUP($A77,DSSV!$A$7:$S$65536,IN_DTK!K$5,0),""),"")</f>
        <v/>
      </c>
      <c r="L77" s="127" t="str">
        <f>IF(ISNA(VLOOKUP($A77,DSSV!$A$7:$S$65536,IN_DTK!L$5,0))=FALSE,IF(L$8&lt;&gt;0,VLOOKUP($A77,DSSV!$A$7:$S$65536,IN_DTK!L$5,0),""),"")</f>
        <v/>
      </c>
      <c r="M77" s="127" t="str">
        <f>IF(ISNA(VLOOKUP($A77,DSSV!$A$7:$S$65536,IN_DTK!M$5,0))=FALSE,IF(M$8&lt;&gt;0,VLOOKUP($A77,DSSV!$A$7:$S$65536,IN_DTK!M$5,0),""),"")</f>
        <v/>
      </c>
      <c r="N77" s="127" t="str">
        <f>IF(ISNA(VLOOKUP($A77,DSSV!$A$7:$S$65536,IN_DTK!N$5,0))=FALSE,IF(N$8&lt;&gt;0,VLOOKUP($A77,DSSV!$A$7:$S$65536,IN_DTK!N$5,0),""),"")</f>
        <v/>
      </c>
      <c r="O77" s="127" t="str">
        <f>IF(ISNA(VLOOKUP($A77,DSSV!$A$7:$S$65536,IN_DTK!O$5,0))=FALSE,IF(O$8&lt;&gt;0,VLOOKUP($A77,DSSV!$A$7:$S$65536,IN_DTK!O$5,0),""),"")</f>
        <v/>
      </c>
      <c r="P77" s="127" t="str">
        <f>IF(ISNA(VLOOKUP($A77,DSSV!$A$7:$S$65536,IN_DTK!P$5,0))=FALSE,IF(P$8&lt;&gt;0,VLOOKUP($A77,DSSV!$A$7:$S$65536,IN_DTK!P$5,0),""),"")</f>
        <v/>
      </c>
      <c r="Q77" s="130">
        <f>IF(ISNA(VLOOKUP($A77,DSSV!$A$7:$S$65536,IN_DTK!Q$5,0))=FALSE,VLOOKUP($A77,DSSV!$A$7:$S$65536,IN_DTK!Q$5,0),"")</f>
        <v>0</v>
      </c>
      <c r="R77" s="131" t="str">
        <f>IF(ISNA(VLOOKUP($A77,DSSV!$A$7:$S$65536,IN_DTK!R$5,0))=FALSE,VLOOKUP($A77,DSSV!$A$7:$S$65536,IN_DTK!R$5,0),"")</f>
        <v>Không</v>
      </c>
      <c r="S77" s="132">
        <f>IF(ISNA(VLOOKUP($A77,DSSV!$A$7:$S$65536,IN_DTK!S$5,0))=FALSE,VLOOKUP($A77,DSSV!$A$7:$S$65536,IN_DTK!S$5,0),"")</f>
        <v>0</v>
      </c>
      <c r="T77" s="125"/>
      <c r="U77" s="125"/>
      <c r="V77" s="125"/>
      <c r="W77" s="125"/>
      <c r="X77" s="125"/>
      <c r="Y77" s="125"/>
      <c r="Z77" s="125"/>
      <c r="AA77" s="125"/>
      <c r="AB77" s="125"/>
      <c r="AC77" s="125"/>
      <c r="AD77" s="125"/>
      <c r="AE77" s="125"/>
      <c r="AF77" s="125"/>
      <c r="AG77" s="125"/>
      <c r="AH77" s="125"/>
      <c r="AI77" s="125"/>
      <c r="AJ77" s="125"/>
      <c r="AK77" s="125"/>
      <c r="AL77" s="125"/>
      <c r="AM77" s="125"/>
      <c r="AN77" s="125"/>
      <c r="AO77" s="125"/>
      <c r="AP77" s="125"/>
      <c r="AQ77" s="125"/>
      <c r="AR77" s="125"/>
      <c r="AS77" s="125"/>
      <c r="AT77" s="125"/>
      <c r="AU77" s="125"/>
      <c r="AV77" s="125"/>
      <c r="AW77" s="125"/>
      <c r="AX77" s="125"/>
      <c r="AY77" s="125"/>
      <c r="AZ77" s="125"/>
      <c r="BA77" s="125"/>
      <c r="BB77" s="125"/>
      <c r="BC77" s="125"/>
    </row>
    <row r="78" spans="1:55" s="126" customFormat="1" ht="20.100000000000001" customHeight="1">
      <c r="A78" s="124">
        <v>70</v>
      </c>
      <c r="B78" s="127">
        <v>70</v>
      </c>
      <c r="C78" s="127">
        <f>IF(ISNA(VLOOKUP($A78,DSSV!$A$7:$S$65536,IN_DTK!C$5,0))=FALSE,VLOOKUP($A78,DSSV!$A$7:$S$65536,IN_DTK!C$5,0),"")</f>
        <v>0</v>
      </c>
      <c r="D78" s="128">
        <f>IF(ISNA(VLOOKUP($A78,DSSV!$A$7:$S$65536,IN_DTK!D$5,0))=FALSE,VLOOKUP($A78,DSSV!$A$7:$S$65536,IN_DTK!D$5,0),"")</f>
        <v>0</v>
      </c>
      <c r="E78" s="129">
        <f>IF(ISNA(VLOOKUP($A78,DSSV!$A$7:$S$65536,IN_DTK!E$5,0))=FALSE,VLOOKUP($A78,DSSV!$A$7:$S$65536,IN_DTK!E$5,0),"")</f>
        <v>0</v>
      </c>
      <c r="F78" s="127">
        <f>IF(ISNA(VLOOKUP($A78,DSSV!$A$7:$S$65536,IN_DTK!F$5,0))=FALSE,VLOOKUP($A78,DSSV!$A$7:$S$65536,IN_DTK!F$5,0),"")</f>
        <v>0</v>
      </c>
      <c r="G78" s="127">
        <f>IF(ISNA(VLOOKUP($A78,DSSV!$A$7:$S$65536,IN_DTK!G$5,0))=FALSE,VLOOKUP($A78,DSSV!$A$7:$S$65536,IN_DTK!G$5,0),"")</f>
        <v>0</v>
      </c>
      <c r="H78" s="127" t="str">
        <f>IF(ISNA(VLOOKUP($A78,DSSV!$A$7:$S$65536,IN_DTK!H$5,0))=FALSE,IF(H$8&lt;&gt;0,VLOOKUP($A78,DSSV!$A$7:$S$65536,IN_DTK!H$5,0),""),"")</f>
        <v/>
      </c>
      <c r="I78" s="127" t="str">
        <f>IF(ISNA(VLOOKUP($A78,DSSV!$A$7:$S$65536,IN_DTK!I$5,0))=FALSE,IF(I$8&lt;&gt;0,VLOOKUP($A78,DSSV!$A$7:$S$65536,IN_DTK!I$5,0),""),"")</f>
        <v/>
      </c>
      <c r="J78" s="127" t="str">
        <f>IF(ISNA(VLOOKUP($A78,DSSV!$A$7:$S$65536,IN_DTK!J$5,0))=FALSE,IF(J$8&lt;&gt;0,VLOOKUP($A78,DSSV!$A$7:$S$65536,IN_DTK!J$5,0),""),"")</f>
        <v/>
      </c>
      <c r="K78" s="127" t="str">
        <f>IF(ISNA(VLOOKUP($A78,DSSV!$A$7:$S$65536,IN_DTK!K$5,0))=FALSE,IF(K$8&lt;&gt;0,VLOOKUP($A78,DSSV!$A$7:$S$65536,IN_DTK!K$5,0),""),"")</f>
        <v/>
      </c>
      <c r="L78" s="127" t="str">
        <f>IF(ISNA(VLOOKUP($A78,DSSV!$A$7:$S$65536,IN_DTK!L$5,0))=FALSE,IF(L$8&lt;&gt;0,VLOOKUP($A78,DSSV!$A$7:$S$65536,IN_DTK!L$5,0),""),"")</f>
        <v/>
      </c>
      <c r="M78" s="127" t="str">
        <f>IF(ISNA(VLOOKUP($A78,DSSV!$A$7:$S$65536,IN_DTK!M$5,0))=FALSE,IF(M$8&lt;&gt;0,VLOOKUP($A78,DSSV!$A$7:$S$65536,IN_DTK!M$5,0),""),"")</f>
        <v/>
      </c>
      <c r="N78" s="127" t="str">
        <f>IF(ISNA(VLOOKUP($A78,DSSV!$A$7:$S$65536,IN_DTK!N$5,0))=FALSE,IF(N$8&lt;&gt;0,VLOOKUP($A78,DSSV!$A$7:$S$65536,IN_DTK!N$5,0),""),"")</f>
        <v/>
      </c>
      <c r="O78" s="127" t="str">
        <f>IF(ISNA(VLOOKUP($A78,DSSV!$A$7:$S$65536,IN_DTK!O$5,0))=FALSE,IF(O$8&lt;&gt;0,VLOOKUP($A78,DSSV!$A$7:$S$65536,IN_DTK!O$5,0),""),"")</f>
        <v/>
      </c>
      <c r="P78" s="127" t="str">
        <f>IF(ISNA(VLOOKUP($A78,DSSV!$A$7:$S$65536,IN_DTK!P$5,0))=FALSE,IF(P$8&lt;&gt;0,VLOOKUP($A78,DSSV!$A$7:$S$65536,IN_DTK!P$5,0),""),"")</f>
        <v/>
      </c>
      <c r="Q78" s="130">
        <f>IF(ISNA(VLOOKUP($A78,DSSV!$A$7:$S$65536,IN_DTK!Q$5,0))=FALSE,VLOOKUP($A78,DSSV!$A$7:$S$65536,IN_DTK!Q$5,0),"")</f>
        <v>0</v>
      </c>
      <c r="R78" s="131" t="str">
        <f>IF(ISNA(VLOOKUP($A78,DSSV!$A$7:$S$65536,IN_DTK!R$5,0))=FALSE,VLOOKUP($A78,DSSV!$A$7:$S$65536,IN_DTK!R$5,0),"")</f>
        <v>Không</v>
      </c>
      <c r="S78" s="132">
        <f>IF(ISNA(VLOOKUP($A78,DSSV!$A$7:$S$65536,IN_DTK!S$5,0))=FALSE,VLOOKUP($A78,DSSV!$A$7:$S$65536,IN_DTK!S$5,0),"")</f>
        <v>0</v>
      </c>
      <c r="T78" s="125"/>
      <c r="U78" s="125"/>
      <c r="V78" s="125"/>
      <c r="W78" s="125"/>
      <c r="X78" s="125"/>
      <c r="Y78" s="125"/>
      <c r="Z78" s="125"/>
      <c r="AA78" s="125"/>
      <c r="AB78" s="125"/>
      <c r="AC78" s="125"/>
      <c r="AD78" s="125"/>
      <c r="AE78" s="125"/>
      <c r="AF78" s="125"/>
      <c r="AG78" s="125"/>
      <c r="AH78" s="125"/>
      <c r="AI78" s="125"/>
      <c r="AJ78" s="125"/>
      <c r="AK78" s="125"/>
      <c r="AL78" s="125"/>
      <c r="AM78" s="125"/>
      <c r="AN78" s="125"/>
      <c r="AO78" s="125"/>
      <c r="AP78" s="125"/>
      <c r="AQ78" s="125"/>
      <c r="AR78" s="125"/>
      <c r="AS78" s="125"/>
      <c r="AT78" s="125"/>
      <c r="AU78" s="125"/>
      <c r="AV78" s="125"/>
      <c r="AW78" s="125"/>
      <c r="AX78" s="125"/>
      <c r="AY78" s="125"/>
      <c r="AZ78" s="125"/>
      <c r="BA78" s="125"/>
      <c r="BB78" s="125"/>
      <c r="BC78" s="125"/>
    </row>
    <row r="79" spans="1:55" s="126" customFormat="1" ht="20.100000000000001" customHeight="1">
      <c r="A79" s="124">
        <v>71</v>
      </c>
      <c r="B79" s="127">
        <v>71</v>
      </c>
      <c r="C79" s="127">
        <f>IF(ISNA(VLOOKUP($A79,DSSV!$A$7:$S$65536,IN_DTK!C$5,0))=FALSE,VLOOKUP($A79,DSSV!$A$7:$S$65536,IN_DTK!C$5,0),"")</f>
        <v>0</v>
      </c>
      <c r="D79" s="128">
        <f>IF(ISNA(VLOOKUP($A79,DSSV!$A$7:$S$65536,IN_DTK!D$5,0))=FALSE,VLOOKUP($A79,DSSV!$A$7:$S$65536,IN_DTK!D$5,0),"")</f>
        <v>0</v>
      </c>
      <c r="E79" s="129">
        <f>IF(ISNA(VLOOKUP($A79,DSSV!$A$7:$S$65536,IN_DTK!E$5,0))=FALSE,VLOOKUP($A79,DSSV!$A$7:$S$65536,IN_DTK!E$5,0),"")</f>
        <v>0</v>
      </c>
      <c r="F79" s="127">
        <f>IF(ISNA(VLOOKUP($A79,DSSV!$A$7:$S$65536,IN_DTK!F$5,0))=FALSE,VLOOKUP($A79,DSSV!$A$7:$S$65536,IN_DTK!F$5,0),"")</f>
        <v>0</v>
      </c>
      <c r="G79" s="127">
        <f>IF(ISNA(VLOOKUP($A79,DSSV!$A$7:$S$65536,IN_DTK!G$5,0))=FALSE,VLOOKUP($A79,DSSV!$A$7:$S$65536,IN_DTK!G$5,0),"")</f>
        <v>0</v>
      </c>
      <c r="H79" s="127" t="str">
        <f>IF(ISNA(VLOOKUP($A79,DSSV!$A$7:$S$65536,IN_DTK!H$5,0))=FALSE,IF(H$8&lt;&gt;0,VLOOKUP($A79,DSSV!$A$7:$S$65536,IN_DTK!H$5,0),""),"")</f>
        <v/>
      </c>
      <c r="I79" s="127" t="str">
        <f>IF(ISNA(VLOOKUP($A79,DSSV!$A$7:$S$65536,IN_DTK!I$5,0))=FALSE,IF(I$8&lt;&gt;0,VLOOKUP($A79,DSSV!$A$7:$S$65536,IN_DTK!I$5,0),""),"")</f>
        <v/>
      </c>
      <c r="J79" s="127" t="str">
        <f>IF(ISNA(VLOOKUP($A79,DSSV!$A$7:$S$65536,IN_DTK!J$5,0))=FALSE,IF(J$8&lt;&gt;0,VLOOKUP($A79,DSSV!$A$7:$S$65536,IN_DTK!J$5,0),""),"")</f>
        <v/>
      </c>
      <c r="K79" s="127" t="str">
        <f>IF(ISNA(VLOOKUP($A79,DSSV!$A$7:$S$65536,IN_DTK!K$5,0))=FALSE,IF(K$8&lt;&gt;0,VLOOKUP($A79,DSSV!$A$7:$S$65536,IN_DTK!K$5,0),""),"")</f>
        <v/>
      </c>
      <c r="L79" s="127" t="str">
        <f>IF(ISNA(VLOOKUP($A79,DSSV!$A$7:$S$65536,IN_DTK!L$5,0))=FALSE,IF(L$8&lt;&gt;0,VLOOKUP($A79,DSSV!$A$7:$S$65536,IN_DTK!L$5,0),""),"")</f>
        <v/>
      </c>
      <c r="M79" s="127" t="str">
        <f>IF(ISNA(VLOOKUP($A79,DSSV!$A$7:$S$65536,IN_DTK!M$5,0))=FALSE,IF(M$8&lt;&gt;0,VLOOKUP($A79,DSSV!$A$7:$S$65536,IN_DTK!M$5,0),""),"")</f>
        <v/>
      </c>
      <c r="N79" s="127" t="str">
        <f>IF(ISNA(VLOOKUP($A79,DSSV!$A$7:$S$65536,IN_DTK!N$5,0))=FALSE,IF(N$8&lt;&gt;0,VLOOKUP($A79,DSSV!$A$7:$S$65536,IN_DTK!N$5,0),""),"")</f>
        <v/>
      </c>
      <c r="O79" s="127" t="str">
        <f>IF(ISNA(VLOOKUP($A79,DSSV!$A$7:$S$65536,IN_DTK!O$5,0))=FALSE,IF(O$8&lt;&gt;0,VLOOKUP($A79,DSSV!$A$7:$S$65536,IN_DTK!O$5,0),""),"")</f>
        <v/>
      </c>
      <c r="P79" s="127" t="str">
        <f>IF(ISNA(VLOOKUP($A79,DSSV!$A$7:$S$65536,IN_DTK!P$5,0))=FALSE,IF(P$8&lt;&gt;0,VLOOKUP($A79,DSSV!$A$7:$S$65536,IN_DTK!P$5,0),""),"")</f>
        <v/>
      </c>
      <c r="Q79" s="130">
        <f>IF(ISNA(VLOOKUP($A79,DSSV!$A$7:$S$65536,IN_DTK!Q$5,0))=FALSE,VLOOKUP($A79,DSSV!$A$7:$S$65536,IN_DTK!Q$5,0),"")</f>
        <v>0</v>
      </c>
      <c r="R79" s="131" t="str">
        <f>IF(ISNA(VLOOKUP($A79,DSSV!$A$7:$S$65536,IN_DTK!R$5,0))=FALSE,VLOOKUP($A79,DSSV!$A$7:$S$65536,IN_DTK!R$5,0),"")</f>
        <v>Không</v>
      </c>
      <c r="S79" s="132">
        <f>IF(ISNA(VLOOKUP($A79,DSSV!$A$7:$S$65536,IN_DTK!S$5,0))=FALSE,VLOOKUP($A79,DSSV!$A$7:$S$65536,IN_DTK!S$5,0),"")</f>
        <v>0</v>
      </c>
      <c r="T79" s="125"/>
      <c r="U79" s="125"/>
      <c r="V79" s="125"/>
      <c r="W79" s="125"/>
      <c r="X79" s="125"/>
      <c r="Y79" s="125"/>
      <c r="Z79" s="125"/>
      <c r="AA79" s="125"/>
      <c r="AB79" s="125"/>
      <c r="AC79" s="125"/>
      <c r="AD79" s="125"/>
      <c r="AE79" s="125"/>
      <c r="AF79" s="125"/>
      <c r="AG79" s="125"/>
      <c r="AH79" s="125"/>
      <c r="AI79" s="125"/>
      <c r="AJ79" s="125"/>
      <c r="AK79" s="125"/>
      <c r="AL79" s="125"/>
      <c r="AM79" s="125"/>
      <c r="AN79" s="125"/>
      <c r="AO79" s="125"/>
      <c r="AP79" s="125"/>
      <c r="AQ79" s="125"/>
      <c r="AR79" s="125"/>
      <c r="AS79" s="125"/>
      <c r="AT79" s="125"/>
      <c r="AU79" s="125"/>
      <c r="AV79" s="125"/>
      <c r="AW79" s="125"/>
      <c r="AX79" s="125"/>
      <c r="AY79" s="125"/>
      <c r="AZ79" s="125"/>
      <c r="BA79" s="125"/>
      <c r="BB79" s="125"/>
      <c r="BC79" s="125"/>
    </row>
    <row r="80" spans="1:55" s="126" customFormat="1" ht="20.100000000000001" customHeight="1">
      <c r="A80" s="124">
        <v>72</v>
      </c>
      <c r="B80" s="127">
        <v>72</v>
      </c>
      <c r="C80" s="127">
        <f>IF(ISNA(VLOOKUP($A80,DSSV!$A$7:$S$65536,IN_DTK!C$5,0))=FALSE,VLOOKUP($A80,DSSV!$A$7:$S$65536,IN_DTK!C$5,0),"")</f>
        <v>0</v>
      </c>
      <c r="D80" s="128">
        <f>IF(ISNA(VLOOKUP($A80,DSSV!$A$7:$S$65536,IN_DTK!D$5,0))=FALSE,VLOOKUP($A80,DSSV!$A$7:$S$65536,IN_DTK!D$5,0),"")</f>
        <v>0</v>
      </c>
      <c r="E80" s="129">
        <f>IF(ISNA(VLOOKUP($A80,DSSV!$A$7:$S$65536,IN_DTK!E$5,0))=FALSE,VLOOKUP($A80,DSSV!$A$7:$S$65536,IN_DTK!E$5,0),"")</f>
        <v>0</v>
      </c>
      <c r="F80" s="127">
        <f>IF(ISNA(VLOOKUP($A80,DSSV!$A$7:$S$65536,IN_DTK!F$5,0))=FALSE,VLOOKUP($A80,DSSV!$A$7:$S$65536,IN_DTK!F$5,0),"")</f>
        <v>0</v>
      </c>
      <c r="G80" s="127">
        <f>IF(ISNA(VLOOKUP($A80,DSSV!$A$7:$S$65536,IN_DTK!G$5,0))=FALSE,VLOOKUP($A80,DSSV!$A$7:$S$65536,IN_DTK!G$5,0),"")</f>
        <v>0</v>
      </c>
      <c r="H80" s="127" t="str">
        <f>IF(ISNA(VLOOKUP($A80,DSSV!$A$7:$S$65536,IN_DTK!H$5,0))=FALSE,IF(H$8&lt;&gt;0,VLOOKUP($A80,DSSV!$A$7:$S$65536,IN_DTK!H$5,0),""),"")</f>
        <v/>
      </c>
      <c r="I80" s="127" t="str">
        <f>IF(ISNA(VLOOKUP($A80,DSSV!$A$7:$S$65536,IN_DTK!I$5,0))=FALSE,IF(I$8&lt;&gt;0,VLOOKUP($A80,DSSV!$A$7:$S$65536,IN_DTK!I$5,0),""),"")</f>
        <v/>
      </c>
      <c r="J80" s="127" t="str">
        <f>IF(ISNA(VLOOKUP($A80,DSSV!$A$7:$S$65536,IN_DTK!J$5,0))=FALSE,IF(J$8&lt;&gt;0,VLOOKUP($A80,DSSV!$A$7:$S$65536,IN_DTK!J$5,0),""),"")</f>
        <v/>
      </c>
      <c r="K80" s="127" t="str">
        <f>IF(ISNA(VLOOKUP($A80,DSSV!$A$7:$S$65536,IN_DTK!K$5,0))=FALSE,IF(K$8&lt;&gt;0,VLOOKUP($A80,DSSV!$A$7:$S$65536,IN_DTK!K$5,0),""),"")</f>
        <v/>
      </c>
      <c r="L80" s="127" t="str">
        <f>IF(ISNA(VLOOKUP($A80,DSSV!$A$7:$S$65536,IN_DTK!L$5,0))=FALSE,IF(L$8&lt;&gt;0,VLOOKUP($A80,DSSV!$A$7:$S$65536,IN_DTK!L$5,0),""),"")</f>
        <v/>
      </c>
      <c r="M80" s="127" t="str">
        <f>IF(ISNA(VLOOKUP($A80,DSSV!$A$7:$S$65536,IN_DTK!M$5,0))=FALSE,IF(M$8&lt;&gt;0,VLOOKUP($A80,DSSV!$A$7:$S$65536,IN_DTK!M$5,0),""),"")</f>
        <v/>
      </c>
      <c r="N80" s="127" t="str">
        <f>IF(ISNA(VLOOKUP($A80,DSSV!$A$7:$S$65536,IN_DTK!N$5,0))=FALSE,IF(N$8&lt;&gt;0,VLOOKUP($A80,DSSV!$A$7:$S$65536,IN_DTK!N$5,0),""),"")</f>
        <v/>
      </c>
      <c r="O80" s="127" t="str">
        <f>IF(ISNA(VLOOKUP($A80,DSSV!$A$7:$S$65536,IN_DTK!O$5,0))=FALSE,IF(O$8&lt;&gt;0,VLOOKUP($A80,DSSV!$A$7:$S$65536,IN_DTK!O$5,0),""),"")</f>
        <v/>
      </c>
      <c r="P80" s="127" t="str">
        <f>IF(ISNA(VLOOKUP($A80,DSSV!$A$7:$S$65536,IN_DTK!P$5,0))=FALSE,IF(P$8&lt;&gt;0,VLOOKUP($A80,DSSV!$A$7:$S$65536,IN_DTK!P$5,0),""),"")</f>
        <v/>
      </c>
      <c r="Q80" s="130">
        <f>IF(ISNA(VLOOKUP($A80,DSSV!$A$7:$S$65536,IN_DTK!Q$5,0))=FALSE,VLOOKUP($A80,DSSV!$A$7:$S$65536,IN_DTK!Q$5,0),"")</f>
        <v>0</v>
      </c>
      <c r="R80" s="131" t="str">
        <f>IF(ISNA(VLOOKUP($A80,DSSV!$A$7:$S$65536,IN_DTK!R$5,0))=FALSE,VLOOKUP($A80,DSSV!$A$7:$S$65536,IN_DTK!R$5,0),"")</f>
        <v>Không</v>
      </c>
      <c r="S80" s="132">
        <f>IF(ISNA(VLOOKUP($A80,DSSV!$A$7:$S$65536,IN_DTK!S$5,0))=FALSE,VLOOKUP($A80,DSSV!$A$7:$S$65536,IN_DTK!S$5,0),"")</f>
        <v>0</v>
      </c>
      <c r="T80" s="125"/>
      <c r="U80" s="125"/>
      <c r="V80" s="125"/>
      <c r="W80" s="125"/>
      <c r="X80" s="125"/>
      <c r="Y80" s="125"/>
      <c r="Z80" s="125"/>
      <c r="AA80" s="125"/>
      <c r="AB80" s="125"/>
      <c r="AC80" s="125"/>
      <c r="AD80" s="125"/>
      <c r="AE80" s="125"/>
      <c r="AF80" s="125"/>
      <c r="AG80" s="125"/>
      <c r="AH80" s="125"/>
      <c r="AI80" s="125"/>
      <c r="AJ80" s="125"/>
      <c r="AK80" s="125"/>
      <c r="AL80" s="125"/>
      <c r="AM80" s="125"/>
      <c r="AN80" s="125"/>
      <c r="AO80" s="125"/>
      <c r="AP80" s="125"/>
      <c r="AQ80" s="125"/>
      <c r="AR80" s="125"/>
      <c r="AS80" s="125"/>
      <c r="AT80" s="125"/>
      <c r="AU80" s="125"/>
      <c r="AV80" s="125"/>
      <c r="AW80" s="125"/>
      <c r="AX80" s="125"/>
      <c r="AY80" s="125"/>
      <c r="AZ80" s="125"/>
      <c r="BA80" s="125"/>
      <c r="BB80" s="125"/>
      <c r="BC80" s="125"/>
    </row>
    <row r="81" spans="1:55" s="126" customFormat="1" ht="20.100000000000001" customHeight="1">
      <c r="A81" s="124">
        <v>73</v>
      </c>
      <c r="B81" s="127">
        <v>73</v>
      </c>
      <c r="C81" s="127">
        <f>IF(ISNA(VLOOKUP($A81,DSSV!$A$7:$S$65536,IN_DTK!C$5,0))=FALSE,VLOOKUP($A81,DSSV!$A$7:$S$65536,IN_DTK!C$5,0),"")</f>
        <v>0</v>
      </c>
      <c r="D81" s="128">
        <f>IF(ISNA(VLOOKUP($A81,DSSV!$A$7:$S$65536,IN_DTK!D$5,0))=FALSE,VLOOKUP($A81,DSSV!$A$7:$S$65536,IN_DTK!D$5,0),"")</f>
        <v>0</v>
      </c>
      <c r="E81" s="129">
        <f>IF(ISNA(VLOOKUP($A81,DSSV!$A$7:$S$65536,IN_DTK!E$5,0))=FALSE,VLOOKUP($A81,DSSV!$A$7:$S$65536,IN_DTK!E$5,0),"")</f>
        <v>0</v>
      </c>
      <c r="F81" s="127">
        <f>IF(ISNA(VLOOKUP($A81,DSSV!$A$7:$S$65536,IN_DTK!F$5,0))=FALSE,VLOOKUP($A81,DSSV!$A$7:$S$65536,IN_DTK!F$5,0),"")</f>
        <v>0</v>
      </c>
      <c r="G81" s="127">
        <f>IF(ISNA(VLOOKUP($A81,DSSV!$A$7:$S$65536,IN_DTK!G$5,0))=FALSE,VLOOKUP($A81,DSSV!$A$7:$S$65536,IN_DTK!G$5,0),"")</f>
        <v>0</v>
      </c>
      <c r="H81" s="127" t="str">
        <f>IF(ISNA(VLOOKUP($A81,DSSV!$A$7:$S$65536,IN_DTK!H$5,0))=FALSE,IF(H$8&lt;&gt;0,VLOOKUP($A81,DSSV!$A$7:$S$65536,IN_DTK!H$5,0),""),"")</f>
        <v/>
      </c>
      <c r="I81" s="127" t="str">
        <f>IF(ISNA(VLOOKUP($A81,DSSV!$A$7:$S$65536,IN_DTK!I$5,0))=FALSE,IF(I$8&lt;&gt;0,VLOOKUP($A81,DSSV!$A$7:$S$65536,IN_DTK!I$5,0),""),"")</f>
        <v/>
      </c>
      <c r="J81" s="127" t="str">
        <f>IF(ISNA(VLOOKUP($A81,DSSV!$A$7:$S$65536,IN_DTK!J$5,0))=FALSE,IF(J$8&lt;&gt;0,VLOOKUP($A81,DSSV!$A$7:$S$65536,IN_DTK!J$5,0),""),"")</f>
        <v/>
      </c>
      <c r="K81" s="127" t="str">
        <f>IF(ISNA(VLOOKUP($A81,DSSV!$A$7:$S$65536,IN_DTK!K$5,0))=FALSE,IF(K$8&lt;&gt;0,VLOOKUP($A81,DSSV!$A$7:$S$65536,IN_DTK!K$5,0),""),"")</f>
        <v/>
      </c>
      <c r="L81" s="127" t="str">
        <f>IF(ISNA(VLOOKUP($A81,DSSV!$A$7:$S$65536,IN_DTK!L$5,0))=FALSE,IF(L$8&lt;&gt;0,VLOOKUP($A81,DSSV!$A$7:$S$65536,IN_DTK!L$5,0),""),"")</f>
        <v/>
      </c>
      <c r="M81" s="127" t="str">
        <f>IF(ISNA(VLOOKUP($A81,DSSV!$A$7:$S$65536,IN_DTK!M$5,0))=FALSE,IF(M$8&lt;&gt;0,VLOOKUP($A81,DSSV!$A$7:$S$65536,IN_DTK!M$5,0),""),"")</f>
        <v/>
      </c>
      <c r="N81" s="127" t="str">
        <f>IF(ISNA(VLOOKUP($A81,DSSV!$A$7:$S$65536,IN_DTK!N$5,0))=FALSE,IF(N$8&lt;&gt;0,VLOOKUP($A81,DSSV!$A$7:$S$65536,IN_DTK!N$5,0),""),"")</f>
        <v/>
      </c>
      <c r="O81" s="127" t="str">
        <f>IF(ISNA(VLOOKUP($A81,DSSV!$A$7:$S$65536,IN_DTK!O$5,0))=FALSE,IF(O$8&lt;&gt;0,VLOOKUP($A81,DSSV!$A$7:$S$65536,IN_DTK!O$5,0),""),"")</f>
        <v/>
      </c>
      <c r="P81" s="127" t="str">
        <f>IF(ISNA(VLOOKUP($A81,DSSV!$A$7:$S$65536,IN_DTK!P$5,0))=FALSE,IF(P$8&lt;&gt;0,VLOOKUP($A81,DSSV!$A$7:$S$65536,IN_DTK!P$5,0),""),"")</f>
        <v/>
      </c>
      <c r="Q81" s="130">
        <f>IF(ISNA(VLOOKUP($A81,DSSV!$A$7:$S$65536,IN_DTK!Q$5,0))=FALSE,VLOOKUP($A81,DSSV!$A$7:$S$65536,IN_DTK!Q$5,0),"")</f>
        <v>0</v>
      </c>
      <c r="R81" s="131" t="str">
        <f>IF(ISNA(VLOOKUP($A81,DSSV!$A$7:$S$65536,IN_DTK!R$5,0))=FALSE,VLOOKUP($A81,DSSV!$A$7:$S$65536,IN_DTK!R$5,0),"")</f>
        <v>Không</v>
      </c>
      <c r="S81" s="132">
        <f>IF(ISNA(VLOOKUP($A81,DSSV!$A$7:$S$65536,IN_DTK!S$5,0))=FALSE,VLOOKUP($A81,DSSV!$A$7:$S$65536,IN_DTK!S$5,0),"")</f>
        <v>0</v>
      </c>
      <c r="T81" s="125"/>
      <c r="U81" s="125"/>
      <c r="V81" s="125"/>
      <c r="W81" s="125"/>
      <c r="X81" s="125"/>
      <c r="Y81" s="125"/>
      <c r="Z81" s="125"/>
      <c r="AA81" s="125"/>
      <c r="AB81" s="125"/>
      <c r="AC81" s="125"/>
      <c r="AD81" s="125"/>
      <c r="AE81" s="125"/>
      <c r="AF81" s="125"/>
      <c r="AG81" s="125"/>
      <c r="AH81" s="125"/>
      <c r="AI81" s="125"/>
      <c r="AJ81" s="125"/>
      <c r="AK81" s="125"/>
      <c r="AL81" s="125"/>
      <c r="AM81" s="125"/>
      <c r="AN81" s="125"/>
      <c r="AO81" s="125"/>
      <c r="AP81" s="125"/>
      <c r="AQ81" s="125"/>
      <c r="AR81" s="125"/>
      <c r="AS81" s="125"/>
      <c r="AT81" s="125"/>
      <c r="AU81" s="125"/>
      <c r="AV81" s="125"/>
      <c r="AW81" s="125"/>
      <c r="AX81" s="125"/>
      <c r="AY81" s="125"/>
      <c r="AZ81" s="125"/>
      <c r="BA81" s="125"/>
      <c r="BB81" s="125"/>
      <c r="BC81" s="125"/>
    </row>
    <row r="82" spans="1:55" s="126" customFormat="1" ht="20.100000000000001" customHeight="1">
      <c r="A82" s="124">
        <v>74</v>
      </c>
      <c r="B82" s="127">
        <v>74</v>
      </c>
      <c r="C82" s="127">
        <f>IF(ISNA(VLOOKUP($A82,DSSV!$A$7:$S$65536,IN_DTK!C$5,0))=FALSE,VLOOKUP($A82,DSSV!$A$7:$S$65536,IN_DTK!C$5,0),"")</f>
        <v>0</v>
      </c>
      <c r="D82" s="128">
        <f>IF(ISNA(VLOOKUP($A82,DSSV!$A$7:$S$65536,IN_DTK!D$5,0))=FALSE,VLOOKUP($A82,DSSV!$A$7:$S$65536,IN_DTK!D$5,0),"")</f>
        <v>0</v>
      </c>
      <c r="E82" s="129">
        <f>IF(ISNA(VLOOKUP($A82,DSSV!$A$7:$S$65536,IN_DTK!E$5,0))=FALSE,VLOOKUP($A82,DSSV!$A$7:$S$65536,IN_DTK!E$5,0),"")</f>
        <v>0</v>
      </c>
      <c r="F82" s="127">
        <f>IF(ISNA(VLOOKUP($A82,DSSV!$A$7:$S$65536,IN_DTK!F$5,0))=FALSE,VLOOKUP($A82,DSSV!$A$7:$S$65536,IN_DTK!F$5,0),"")</f>
        <v>0</v>
      </c>
      <c r="G82" s="127">
        <f>IF(ISNA(VLOOKUP($A82,DSSV!$A$7:$S$65536,IN_DTK!G$5,0))=FALSE,VLOOKUP($A82,DSSV!$A$7:$S$65536,IN_DTK!G$5,0),"")</f>
        <v>0</v>
      </c>
      <c r="H82" s="127" t="str">
        <f>IF(ISNA(VLOOKUP($A82,DSSV!$A$7:$S$65536,IN_DTK!H$5,0))=FALSE,IF(H$8&lt;&gt;0,VLOOKUP($A82,DSSV!$A$7:$S$65536,IN_DTK!H$5,0),""),"")</f>
        <v/>
      </c>
      <c r="I82" s="127" t="str">
        <f>IF(ISNA(VLOOKUP($A82,DSSV!$A$7:$S$65536,IN_DTK!I$5,0))=FALSE,IF(I$8&lt;&gt;0,VLOOKUP($A82,DSSV!$A$7:$S$65536,IN_DTK!I$5,0),""),"")</f>
        <v/>
      </c>
      <c r="J82" s="127" t="str">
        <f>IF(ISNA(VLOOKUP($A82,DSSV!$A$7:$S$65536,IN_DTK!J$5,0))=FALSE,IF(J$8&lt;&gt;0,VLOOKUP($A82,DSSV!$A$7:$S$65536,IN_DTK!J$5,0),""),"")</f>
        <v/>
      </c>
      <c r="K82" s="127" t="str">
        <f>IF(ISNA(VLOOKUP($A82,DSSV!$A$7:$S$65536,IN_DTK!K$5,0))=FALSE,IF(K$8&lt;&gt;0,VLOOKUP($A82,DSSV!$A$7:$S$65536,IN_DTK!K$5,0),""),"")</f>
        <v/>
      </c>
      <c r="L82" s="127" t="str">
        <f>IF(ISNA(VLOOKUP($A82,DSSV!$A$7:$S$65536,IN_DTK!L$5,0))=FALSE,IF(L$8&lt;&gt;0,VLOOKUP($A82,DSSV!$A$7:$S$65536,IN_DTK!L$5,0),""),"")</f>
        <v/>
      </c>
      <c r="M82" s="127" t="str">
        <f>IF(ISNA(VLOOKUP($A82,DSSV!$A$7:$S$65536,IN_DTK!M$5,0))=FALSE,IF(M$8&lt;&gt;0,VLOOKUP($A82,DSSV!$A$7:$S$65536,IN_DTK!M$5,0),""),"")</f>
        <v/>
      </c>
      <c r="N82" s="127" t="str">
        <f>IF(ISNA(VLOOKUP($A82,DSSV!$A$7:$S$65536,IN_DTK!N$5,0))=FALSE,IF(N$8&lt;&gt;0,VLOOKUP($A82,DSSV!$A$7:$S$65536,IN_DTK!N$5,0),""),"")</f>
        <v/>
      </c>
      <c r="O82" s="127" t="str">
        <f>IF(ISNA(VLOOKUP($A82,DSSV!$A$7:$S$65536,IN_DTK!O$5,0))=FALSE,IF(O$8&lt;&gt;0,VLOOKUP($A82,DSSV!$A$7:$S$65536,IN_DTK!O$5,0),""),"")</f>
        <v/>
      </c>
      <c r="P82" s="127" t="str">
        <f>IF(ISNA(VLOOKUP($A82,DSSV!$A$7:$S$65536,IN_DTK!P$5,0))=FALSE,IF(P$8&lt;&gt;0,VLOOKUP($A82,DSSV!$A$7:$S$65536,IN_DTK!P$5,0),""),"")</f>
        <v/>
      </c>
      <c r="Q82" s="130">
        <f>IF(ISNA(VLOOKUP($A82,DSSV!$A$7:$S$65536,IN_DTK!Q$5,0))=FALSE,VLOOKUP($A82,DSSV!$A$7:$S$65536,IN_DTK!Q$5,0),"")</f>
        <v>0</v>
      </c>
      <c r="R82" s="131" t="str">
        <f>IF(ISNA(VLOOKUP($A82,DSSV!$A$7:$S$65536,IN_DTK!R$5,0))=FALSE,VLOOKUP($A82,DSSV!$A$7:$S$65536,IN_DTK!R$5,0),"")</f>
        <v>Không</v>
      </c>
      <c r="S82" s="132">
        <f>IF(ISNA(VLOOKUP($A82,DSSV!$A$7:$S$65536,IN_DTK!S$5,0))=FALSE,VLOOKUP($A82,DSSV!$A$7:$S$65536,IN_DTK!S$5,0),"")</f>
        <v>0</v>
      </c>
      <c r="T82" s="125"/>
      <c r="U82" s="125"/>
      <c r="V82" s="125"/>
      <c r="W82" s="125"/>
      <c r="X82" s="125"/>
      <c r="Y82" s="125"/>
      <c r="Z82" s="125"/>
      <c r="AA82" s="125"/>
      <c r="AB82" s="125"/>
      <c r="AC82" s="125"/>
      <c r="AD82" s="125"/>
      <c r="AE82" s="125"/>
      <c r="AF82" s="125"/>
      <c r="AG82" s="125"/>
      <c r="AH82" s="125"/>
      <c r="AI82" s="125"/>
      <c r="AJ82" s="125"/>
      <c r="AK82" s="125"/>
      <c r="AL82" s="125"/>
      <c r="AM82" s="125"/>
      <c r="AN82" s="125"/>
      <c r="AO82" s="125"/>
      <c r="AP82" s="125"/>
      <c r="AQ82" s="125"/>
      <c r="AR82" s="125"/>
      <c r="AS82" s="125"/>
      <c r="AT82" s="125"/>
      <c r="AU82" s="125"/>
      <c r="AV82" s="125"/>
      <c r="AW82" s="125"/>
      <c r="AX82" s="125"/>
      <c r="AY82" s="125"/>
      <c r="AZ82" s="125"/>
      <c r="BA82" s="125"/>
      <c r="BB82" s="125"/>
      <c r="BC82" s="125"/>
    </row>
    <row r="83" spans="1:55" s="126" customFormat="1" ht="20.100000000000001" customHeight="1">
      <c r="A83" s="124">
        <v>75</v>
      </c>
      <c r="B83" s="127">
        <v>75</v>
      </c>
      <c r="C83" s="127">
        <f>IF(ISNA(VLOOKUP($A83,DSSV!$A$7:$S$65536,IN_DTK!C$5,0))=FALSE,VLOOKUP($A83,DSSV!$A$7:$S$65536,IN_DTK!C$5,0),"")</f>
        <v>0</v>
      </c>
      <c r="D83" s="128">
        <f>IF(ISNA(VLOOKUP($A83,DSSV!$A$7:$S$65536,IN_DTK!D$5,0))=FALSE,VLOOKUP($A83,DSSV!$A$7:$S$65536,IN_DTK!D$5,0),"")</f>
        <v>0</v>
      </c>
      <c r="E83" s="129">
        <f>IF(ISNA(VLOOKUP($A83,DSSV!$A$7:$S$65536,IN_DTK!E$5,0))=FALSE,VLOOKUP($A83,DSSV!$A$7:$S$65536,IN_DTK!E$5,0),"")</f>
        <v>0</v>
      </c>
      <c r="F83" s="127">
        <f>IF(ISNA(VLOOKUP($A83,DSSV!$A$7:$S$65536,IN_DTK!F$5,0))=FALSE,VLOOKUP($A83,DSSV!$A$7:$S$65536,IN_DTK!F$5,0),"")</f>
        <v>0</v>
      </c>
      <c r="G83" s="127">
        <f>IF(ISNA(VLOOKUP($A83,DSSV!$A$7:$S$65536,IN_DTK!G$5,0))=FALSE,VLOOKUP($A83,DSSV!$A$7:$S$65536,IN_DTK!G$5,0),"")</f>
        <v>0</v>
      </c>
      <c r="H83" s="127" t="str">
        <f>IF(ISNA(VLOOKUP($A83,DSSV!$A$7:$S$65536,IN_DTK!H$5,0))=FALSE,IF(H$8&lt;&gt;0,VLOOKUP($A83,DSSV!$A$7:$S$65536,IN_DTK!H$5,0),""),"")</f>
        <v/>
      </c>
      <c r="I83" s="127" t="str">
        <f>IF(ISNA(VLOOKUP($A83,DSSV!$A$7:$S$65536,IN_DTK!I$5,0))=FALSE,IF(I$8&lt;&gt;0,VLOOKUP($A83,DSSV!$A$7:$S$65536,IN_DTK!I$5,0),""),"")</f>
        <v/>
      </c>
      <c r="J83" s="127" t="str">
        <f>IF(ISNA(VLOOKUP($A83,DSSV!$A$7:$S$65536,IN_DTK!J$5,0))=FALSE,IF(J$8&lt;&gt;0,VLOOKUP($A83,DSSV!$A$7:$S$65536,IN_DTK!J$5,0),""),"")</f>
        <v/>
      </c>
      <c r="K83" s="127" t="str">
        <f>IF(ISNA(VLOOKUP($A83,DSSV!$A$7:$S$65536,IN_DTK!K$5,0))=FALSE,IF(K$8&lt;&gt;0,VLOOKUP($A83,DSSV!$A$7:$S$65536,IN_DTK!K$5,0),""),"")</f>
        <v/>
      </c>
      <c r="L83" s="127" t="str">
        <f>IF(ISNA(VLOOKUP($A83,DSSV!$A$7:$S$65536,IN_DTK!L$5,0))=FALSE,IF(L$8&lt;&gt;0,VLOOKUP($A83,DSSV!$A$7:$S$65536,IN_DTK!L$5,0),""),"")</f>
        <v/>
      </c>
      <c r="M83" s="127" t="str">
        <f>IF(ISNA(VLOOKUP($A83,DSSV!$A$7:$S$65536,IN_DTK!M$5,0))=FALSE,IF(M$8&lt;&gt;0,VLOOKUP($A83,DSSV!$A$7:$S$65536,IN_DTK!M$5,0),""),"")</f>
        <v/>
      </c>
      <c r="N83" s="127" t="str">
        <f>IF(ISNA(VLOOKUP($A83,DSSV!$A$7:$S$65536,IN_DTK!N$5,0))=FALSE,IF(N$8&lt;&gt;0,VLOOKUP($A83,DSSV!$A$7:$S$65536,IN_DTK!N$5,0),""),"")</f>
        <v/>
      </c>
      <c r="O83" s="127" t="str">
        <f>IF(ISNA(VLOOKUP($A83,DSSV!$A$7:$S$65536,IN_DTK!O$5,0))=FALSE,IF(O$8&lt;&gt;0,VLOOKUP($A83,DSSV!$A$7:$S$65536,IN_DTK!O$5,0),""),"")</f>
        <v/>
      </c>
      <c r="P83" s="127" t="str">
        <f>IF(ISNA(VLOOKUP($A83,DSSV!$A$7:$S$65536,IN_DTK!P$5,0))=FALSE,IF(P$8&lt;&gt;0,VLOOKUP($A83,DSSV!$A$7:$S$65536,IN_DTK!P$5,0),""),"")</f>
        <v/>
      </c>
      <c r="Q83" s="130">
        <f>IF(ISNA(VLOOKUP($A83,DSSV!$A$7:$S$65536,IN_DTK!Q$5,0))=FALSE,VLOOKUP($A83,DSSV!$A$7:$S$65536,IN_DTK!Q$5,0),"")</f>
        <v>0</v>
      </c>
      <c r="R83" s="131" t="str">
        <f>IF(ISNA(VLOOKUP($A83,DSSV!$A$7:$S$65536,IN_DTK!R$5,0))=FALSE,VLOOKUP($A83,DSSV!$A$7:$S$65536,IN_DTK!R$5,0),"")</f>
        <v>Không</v>
      </c>
      <c r="S83" s="132">
        <f>IF(ISNA(VLOOKUP($A83,DSSV!$A$7:$S$65536,IN_DTK!S$5,0))=FALSE,VLOOKUP($A83,DSSV!$A$7:$S$65536,IN_DTK!S$5,0),"")</f>
        <v>0</v>
      </c>
      <c r="T83" s="125"/>
      <c r="U83" s="125"/>
      <c r="V83" s="125"/>
      <c r="W83" s="125"/>
      <c r="X83" s="125"/>
      <c r="Y83" s="125"/>
      <c r="Z83" s="125"/>
      <c r="AA83" s="125"/>
      <c r="AB83" s="125"/>
      <c r="AC83" s="125"/>
      <c r="AD83" s="125"/>
      <c r="AE83" s="125"/>
      <c r="AF83" s="125"/>
      <c r="AG83" s="125"/>
      <c r="AH83" s="125"/>
      <c r="AI83" s="125"/>
      <c r="AJ83" s="125"/>
      <c r="AK83" s="125"/>
      <c r="AL83" s="125"/>
      <c r="AM83" s="125"/>
      <c r="AN83" s="125"/>
      <c r="AO83" s="125"/>
      <c r="AP83" s="125"/>
      <c r="AQ83" s="125"/>
      <c r="AR83" s="125"/>
      <c r="AS83" s="125"/>
      <c r="AT83" s="125"/>
      <c r="AU83" s="125"/>
      <c r="AV83" s="125"/>
      <c r="AW83" s="125"/>
      <c r="AX83" s="125"/>
      <c r="AY83" s="125"/>
      <c r="AZ83" s="125"/>
      <c r="BA83" s="125"/>
      <c r="BB83" s="125"/>
      <c r="BC83" s="125"/>
    </row>
    <row r="84" spans="1:55" s="126" customFormat="1" ht="20.100000000000001" customHeight="1">
      <c r="A84" s="124">
        <v>76</v>
      </c>
      <c r="B84" s="127">
        <v>76</v>
      </c>
      <c r="C84" s="127">
        <f>IF(ISNA(VLOOKUP($A84,DSSV!$A$7:$S$65536,IN_DTK!C$5,0))=FALSE,VLOOKUP($A84,DSSV!$A$7:$S$65536,IN_DTK!C$5,0),"")</f>
        <v>0</v>
      </c>
      <c r="D84" s="128">
        <f>IF(ISNA(VLOOKUP($A84,DSSV!$A$7:$S$65536,IN_DTK!D$5,0))=FALSE,VLOOKUP($A84,DSSV!$A$7:$S$65536,IN_DTK!D$5,0),"")</f>
        <v>0</v>
      </c>
      <c r="E84" s="129">
        <f>IF(ISNA(VLOOKUP($A84,DSSV!$A$7:$S$65536,IN_DTK!E$5,0))=FALSE,VLOOKUP($A84,DSSV!$A$7:$S$65536,IN_DTK!E$5,0),"")</f>
        <v>0</v>
      </c>
      <c r="F84" s="127">
        <f>IF(ISNA(VLOOKUP($A84,DSSV!$A$7:$S$65536,IN_DTK!F$5,0))=FALSE,VLOOKUP($A84,DSSV!$A$7:$S$65536,IN_DTK!F$5,0),"")</f>
        <v>0</v>
      </c>
      <c r="G84" s="127">
        <f>IF(ISNA(VLOOKUP($A84,DSSV!$A$7:$S$65536,IN_DTK!G$5,0))=FALSE,VLOOKUP($A84,DSSV!$A$7:$S$65536,IN_DTK!G$5,0),"")</f>
        <v>0</v>
      </c>
      <c r="H84" s="127" t="str">
        <f>IF(ISNA(VLOOKUP($A84,DSSV!$A$7:$S$65536,IN_DTK!H$5,0))=FALSE,IF(H$8&lt;&gt;0,VLOOKUP($A84,DSSV!$A$7:$S$65536,IN_DTK!H$5,0),""),"")</f>
        <v/>
      </c>
      <c r="I84" s="127" t="str">
        <f>IF(ISNA(VLOOKUP($A84,DSSV!$A$7:$S$65536,IN_DTK!I$5,0))=FALSE,IF(I$8&lt;&gt;0,VLOOKUP($A84,DSSV!$A$7:$S$65536,IN_DTK!I$5,0),""),"")</f>
        <v/>
      </c>
      <c r="J84" s="127" t="str">
        <f>IF(ISNA(VLOOKUP($A84,DSSV!$A$7:$S$65536,IN_DTK!J$5,0))=FALSE,IF(J$8&lt;&gt;0,VLOOKUP($A84,DSSV!$A$7:$S$65536,IN_DTK!J$5,0),""),"")</f>
        <v/>
      </c>
      <c r="K84" s="127" t="str">
        <f>IF(ISNA(VLOOKUP($A84,DSSV!$A$7:$S$65536,IN_DTK!K$5,0))=FALSE,IF(K$8&lt;&gt;0,VLOOKUP($A84,DSSV!$A$7:$S$65536,IN_DTK!K$5,0),""),"")</f>
        <v/>
      </c>
      <c r="L84" s="127" t="str">
        <f>IF(ISNA(VLOOKUP($A84,DSSV!$A$7:$S$65536,IN_DTK!L$5,0))=FALSE,IF(L$8&lt;&gt;0,VLOOKUP($A84,DSSV!$A$7:$S$65536,IN_DTK!L$5,0),""),"")</f>
        <v/>
      </c>
      <c r="M84" s="127" t="str">
        <f>IF(ISNA(VLOOKUP($A84,DSSV!$A$7:$S$65536,IN_DTK!M$5,0))=FALSE,IF(M$8&lt;&gt;0,VLOOKUP($A84,DSSV!$A$7:$S$65536,IN_DTK!M$5,0),""),"")</f>
        <v/>
      </c>
      <c r="N84" s="127" t="str">
        <f>IF(ISNA(VLOOKUP($A84,DSSV!$A$7:$S$65536,IN_DTK!N$5,0))=FALSE,IF(N$8&lt;&gt;0,VLOOKUP($A84,DSSV!$A$7:$S$65536,IN_DTK!N$5,0),""),"")</f>
        <v/>
      </c>
      <c r="O84" s="127" t="str">
        <f>IF(ISNA(VLOOKUP($A84,DSSV!$A$7:$S$65536,IN_DTK!O$5,0))=FALSE,IF(O$8&lt;&gt;0,VLOOKUP($A84,DSSV!$A$7:$S$65536,IN_DTK!O$5,0),""),"")</f>
        <v/>
      </c>
      <c r="P84" s="127" t="str">
        <f>IF(ISNA(VLOOKUP($A84,DSSV!$A$7:$S$65536,IN_DTK!P$5,0))=FALSE,IF(P$8&lt;&gt;0,VLOOKUP($A84,DSSV!$A$7:$S$65536,IN_DTK!P$5,0),""),"")</f>
        <v/>
      </c>
      <c r="Q84" s="130">
        <f>IF(ISNA(VLOOKUP($A84,DSSV!$A$7:$S$65536,IN_DTK!Q$5,0))=FALSE,VLOOKUP($A84,DSSV!$A$7:$S$65536,IN_DTK!Q$5,0),"")</f>
        <v>0</v>
      </c>
      <c r="R84" s="131" t="str">
        <f>IF(ISNA(VLOOKUP($A84,DSSV!$A$7:$S$65536,IN_DTK!R$5,0))=FALSE,VLOOKUP($A84,DSSV!$A$7:$S$65536,IN_DTK!R$5,0),"")</f>
        <v>Không</v>
      </c>
      <c r="S84" s="132">
        <f>IF(ISNA(VLOOKUP($A84,DSSV!$A$7:$S$65536,IN_DTK!S$5,0))=FALSE,VLOOKUP($A84,DSSV!$A$7:$S$65536,IN_DTK!S$5,0),"")</f>
        <v>0</v>
      </c>
      <c r="T84" s="125"/>
      <c r="U84" s="125"/>
      <c r="V84" s="125"/>
      <c r="W84" s="125"/>
      <c r="X84" s="125"/>
      <c r="Y84" s="125"/>
      <c r="Z84" s="125"/>
      <c r="AA84" s="125"/>
      <c r="AB84" s="125"/>
      <c r="AC84" s="125"/>
      <c r="AD84" s="125"/>
      <c r="AE84" s="125"/>
      <c r="AF84" s="125"/>
      <c r="AG84" s="125"/>
      <c r="AH84" s="125"/>
      <c r="AI84" s="125"/>
      <c r="AJ84" s="125"/>
      <c r="AK84" s="125"/>
      <c r="AL84" s="125"/>
      <c r="AM84" s="125"/>
      <c r="AN84" s="125"/>
      <c r="AO84" s="125"/>
      <c r="AP84" s="125"/>
      <c r="AQ84" s="125"/>
      <c r="AR84" s="125"/>
      <c r="AS84" s="125"/>
      <c r="AT84" s="125"/>
      <c r="AU84" s="125"/>
      <c r="AV84" s="125"/>
      <c r="AW84" s="125"/>
      <c r="AX84" s="125"/>
      <c r="AY84" s="125"/>
      <c r="AZ84" s="125"/>
      <c r="BA84" s="125"/>
      <c r="BB84" s="125"/>
      <c r="BC84" s="125"/>
    </row>
    <row r="85" spans="1:55" s="126" customFormat="1" ht="20.100000000000001" customHeight="1">
      <c r="A85" s="124">
        <v>77</v>
      </c>
      <c r="B85" s="127">
        <v>77</v>
      </c>
      <c r="C85" s="127">
        <f>IF(ISNA(VLOOKUP($A85,DSSV!$A$7:$S$65536,IN_DTK!C$5,0))=FALSE,VLOOKUP($A85,DSSV!$A$7:$S$65536,IN_DTK!C$5,0),"")</f>
        <v>0</v>
      </c>
      <c r="D85" s="128">
        <f>IF(ISNA(VLOOKUP($A85,DSSV!$A$7:$S$65536,IN_DTK!D$5,0))=FALSE,VLOOKUP($A85,DSSV!$A$7:$S$65536,IN_DTK!D$5,0),"")</f>
        <v>0</v>
      </c>
      <c r="E85" s="129">
        <f>IF(ISNA(VLOOKUP($A85,DSSV!$A$7:$S$65536,IN_DTK!E$5,0))=FALSE,VLOOKUP($A85,DSSV!$A$7:$S$65536,IN_DTK!E$5,0),"")</f>
        <v>0</v>
      </c>
      <c r="F85" s="127">
        <f>IF(ISNA(VLOOKUP($A85,DSSV!$A$7:$S$65536,IN_DTK!F$5,0))=FALSE,VLOOKUP($A85,DSSV!$A$7:$S$65536,IN_DTK!F$5,0),"")</f>
        <v>0</v>
      </c>
      <c r="G85" s="127">
        <f>IF(ISNA(VLOOKUP($A85,DSSV!$A$7:$S$65536,IN_DTK!G$5,0))=FALSE,VLOOKUP($A85,DSSV!$A$7:$S$65536,IN_DTK!G$5,0),"")</f>
        <v>0</v>
      </c>
      <c r="H85" s="127" t="str">
        <f>IF(ISNA(VLOOKUP($A85,DSSV!$A$7:$S$65536,IN_DTK!H$5,0))=FALSE,IF(H$8&lt;&gt;0,VLOOKUP($A85,DSSV!$A$7:$S$65536,IN_DTK!H$5,0),""),"")</f>
        <v/>
      </c>
      <c r="I85" s="127" t="str">
        <f>IF(ISNA(VLOOKUP($A85,DSSV!$A$7:$S$65536,IN_DTK!I$5,0))=FALSE,IF(I$8&lt;&gt;0,VLOOKUP($A85,DSSV!$A$7:$S$65536,IN_DTK!I$5,0),""),"")</f>
        <v/>
      </c>
      <c r="J85" s="127" t="str">
        <f>IF(ISNA(VLOOKUP($A85,DSSV!$A$7:$S$65536,IN_DTK!J$5,0))=FALSE,IF(J$8&lt;&gt;0,VLOOKUP($A85,DSSV!$A$7:$S$65536,IN_DTK!J$5,0),""),"")</f>
        <v/>
      </c>
      <c r="K85" s="127" t="str">
        <f>IF(ISNA(VLOOKUP($A85,DSSV!$A$7:$S$65536,IN_DTK!K$5,0))=FALSE,IF(K$8&lt;&gt;0,VLOOKUP($A85,DSSV!$A$7:$S$65536,IN_DTK!K$5,0),""),"")</f>
        <v/>
      </c>
      <c r="L85" s="127" t="str">
        <f>IF(ISNA(VLOOKUP($A85,DSSV!$A$7:$S$65536,IN_DTK!L$5,0))=FALSE,IF(L$8&lt;&gt;0,VLOOKUP($A85,DSSV!$A$7:$S$65536,IN_DTK!L$5,0),""),"")</f>
        <v/>
      </c>
      <c r="M85" s="127" t="str">
        <f>IF(ISNA(VLOOKUP($A85,DSSV!$A$7:$S$65536,IN_DTK!M$5,0))=FALSE,IF(M$8&lt;&gt;0,VLOOKUP($A85,DSSV!$A$7:$S$65536,IN_DTK!M$5,0),""),"")</f>
        <v/>
      </c>
      <c r="N85" s="127" t="str">
        <f>IF(ISNA(VLOOKUP($A85,DSSV!$A$7:$S$65536,IN_DTK!N$5,0))=FALSE,IF(N$8&lt;&gt;0,VLOOKUP($A85,DSSV!$A$7:$S$65536,IN_DTK!N$5,0),""),"")</f>
        <v/>
      </c>
      <c r="O85" s="127" t="str">
        <f>IF(ISNA(VLOOKUP($A85,DSSV!$A$7:$S$65536,IN_DTK!O$5,0))=FALSE,IF(O$8&lt;&gt;0,VLOOKUP($A85,DSSV!$A$7:$S$65536,IN_DTK!O$5,0),""),"")</f>
        <v/>
      </c>
      <c r="P85" s="127" t="str">
        <f>IF(ISNA(VLOOKUP($A85,DSSV!$A$7:$S$65536,IN_DTK!P$5,0))=FALSE,IF(P$8&lt;&gt;0,VLOOKUP($A85,DSSV!$A$7:$S$65536,IN_DTK!P$5,0),""),"")</f>
        <v/>
      </c>
      <c r="Q85" s="130">
        <f>IF(ISNA(VLOOKUP($A85,DSSV!$A$7:$S$65536,IN_DTK!Q$5,0))=FALSE,VLOOKUP($A85,DSSV!$A$7:$S$65536,IN_DTK!Q$5,0),"")</f>
        <v>0</v>
      </c>
      <c r="R85" s="131" t="str">
        <f>IF(ISNA(VLOOKUP($A85,DSSV!$A$7:$S$65536,IN_DTK!R$5,0))=FALSE,VLOOKUP($A85,DSSV!$A$7:$S$65536,IN_DTK!R$5,0),"")</f>
        <v>Không</v>
      </c>
      <c r="S85" s="132">
        <f>IF(ISNA(VLOOKUP($A85,DSSV!$A$7:$S$65536,IN_DTK!S$5,0))=FALSE,VLOOKUP($A85,DSSV!$A$7:$S$65536,IN_DTK!S$5,0),"")</f>
        <v>0</v>
      </c>
      <c r="T85" s="125"/>
      <c r="U85" s="125"/>
      <c r="V85" s="125"/>
      <c r="W85" s="125"/>
      <c r="X85" s="125"/>
      <c r="Y85" s="125"/>
      <c r="Z85" s="125"/>
      <c r="AA85" s="125"/>
      <c r="AB85" s="125"/>
      <c r="AC85" s="125"/>
      <c r="AD85" s="125"/>
      <c r="AE85" s="125"/>
      <c r="AF85" s="125"/>
      <c r="AG85" s="125"/>
      <c r="AH85" s="125"/>
      <c r="AI85" s="125"/>
      <c r="AJ85" s="125"/>
      <c r="AK85" s="125"/>
      <c r="AL85" s="125"/>
      <c r="AM85" s="125"/>
      <c r="AN85" s="125"/>
      <c r="AO85" s="125"/>
      <c r="AP85" s="125"/>
      <c r="AQ85" s="125"/>
      <c r="AR85" s="125"/>
      <c r="AS85" s="125"/>
      <c r="AT85" s="125"/>
      <c r="AU85" s="125"/>
      <c r="AV85" s="125"/>
      <c r="AW85" s="125"/>
      <c r="AX85" s="125"/>
      <c r="AY85" s="125"/>
      <c r="AZ85" s="125"/>
      <c r="BA85" s="125"/>
      <c r="BB85" s="125"/>
      <c r="BC85" s="125"/>
    </row>
    <row r="86" spans="1:55" s="126" customFormat="1" ht="20.100000000000001" customHeight="1">
      <c r="A86" s="124">
        <v>78</v>
      </c>
      <c r="B86" s="127">
        <v>78</v>
      </c>
      <c r="C86" s="127">
        <f>IF(ISNA(VLOOKUP($A86,DSSV!$A$7:$S$65536,IN_DTK!C$5,0))=FALSE,VLOOKUP($A86,DSSV!$A$7:$S$65536,IN_DTK!C$5,0),"")</f>
        <v>0</v>
      </c>
      <c r="D86" s="128">
        <f>IF(ISNA(VLOOKUP($A86,DSSV!$A$7:$S$65536,IN_DTK!D$5,0))=FALSE,VLOOKUP($A86,DSSV!$A$7:$S$65536,IN_DTK!D$5,0),"")</f>
        <v>0</v>
      </c>
      <c r="E86" s="129">
        <f>IF(ISNA(VLOOKUP($A86,DSSV!$A$7:$S$65536,IN_DTK!E$5,0))=FALSE,VLOOKUP($A86,DSSV!$A$7:$S$65536,IN_DTK!E$5,0),"")</f>
        <v>0</v>
      </c>
      <c r="F86" s="127">
        <f>IF(ISNA(VLOOKUP($A86,DSSV!$A$7:$S$65536,IN_DTK!F$5,0))=FALSE,VLOOKUP($A86,DSSV!$A$7:$S$65536,IN_DTK!F$5,0),"")</f>
        <v>0</v>
      </c>
      <c r="G86" s="127">
        <f>IF(ISNA(VLOOKUP($A86,DSSV!$A$7:$S$65536,IN_DTK!G$5,0))=FALSE,VLOOKUP($A86,DSSV!$A$7:$S$65536,IN_DTK!G$5,0),"")</f>
        <v>0</v>
      </c>
      <c r="H86" s="127" t="str">
        <f>IF(ISNA(VLOOKUP($A86,DSSV!$A$7:$S$65536,IN_DTK!H$5,0))=FALSE,IF(H$8&lt;&gt;0,VLOOKUP($A86,DSSV!$A$7:$S$65536,IN_DTK!H$5,0),""),"")</f>
        <v/>
      </c>
      <c r="I86" s="127" t="str">
        <f>IF(ISNA(VLOOKUP($A86,DSSV!$A$7:$S$65536,IN_DTK!I$5,0))=FALSE,IF(I$8&lt;&gt;0,VLOOKUP($A86,DSSV!$A$7:$S$65536,IN_DTK!I$5,0),""),"")</f>
        <v/>
      </c>
      <c r="J86" s="127" t="str">
        <f>IF(ISNA(VLOOKUP($A86,DSSV!$A$7:$S$65536,IN_DTK!J$5,0))=FALSE,IF(J$8&lt;&gt;0,VLOOKUP($A86,DSSV!$A$7:$S$65536,IN_DTK!J$5,0),""),"")</f>
        <v/>
      </c>
      <c r="K86" s="127" t="str">
        <f>IF(ISNA(VLOOKUP($A86,DSSV!$A$7:$S$65536,IN_DTK!K$5,0))=FALSE,IF(K$8&lt;&gt;0,VLOOKUP($A86,DSSV!$A$7:$S$65536,IN_DTK!K$5,0),""),"")</f>
        <v/>
      </c>
      <c r="L86" s="127" t="str">
        <f>IF(ISNA(VLOOKUP($A86,DSSV!$A$7:$S$65536,IN_DTK!L$5,0))=FALSE,IF(L$8&lt;&gt;0,VLOOKUP($A86,DSSV!$A$7:$S$65536,IN_DTK!L$5,0),""),"")</f>
        <v/>
      </c>
      <c r="M86" s="127" t="str">
        <f>IF(ISNA(VLOOKUP($A86,DSSV!$A$7:$S$65536,IN_DTK!M$5,0))=FALSE,IF(M$8&lt;&gt;0,VLOOKUP($A86,DSSV!$A$7:$S$65536,IN_DTK!M$5,0),""),"")</f>
        <v/>
      </c>
      <c r="N86" s="127" t="str">
        <f>IF(ISNA(VLOOKUP($A86,DSSV!$A$7:$S$65536,IN_DTK!N$5,0))=FALSE,IF(N$8&lt;&gt;0,VLOOKUP($A86,DSSV!$A$7:$S$65536,IN_DTK!N$5,0),""),"")</f>
        <v/>
      </c>
      <c r="O86" s="127" t="str">
        <f>IF(ISNA(VLOOKUP($A86,DSSV!$A$7:$S$65536,IN_DTK!O$5,0))=FALSE,IF(O$8&lt;&gt;0,VLOOKUP($A86,DSSV!$A$7:$S$65536,IN_DTK!O$5,0),""),"")</f>
        <v/>
      </c>
      <c r="P86" s="127" t="str">
        <f>IF(ISNA(VLOOKUP($A86,DSSV!$A$7:$S$65536,IN_DTK!P$5,0))=FALSE,IF(P$8&lt;&gt;0,VLOOKUP($A86,DSSV!$A$7:$S$65536,IN_DTK!P$5,0),""),"")</f>
        <v/>
      </c>
      <c r="Q86" s="130">
        <f>IF(ISNA(VLOOKUP($A86,DSSV!$A$7:$S$65536,IN_DTK!Q$5,0))=FALSE,VLOOKUP($A86,DSSV!$A$7:$S$65536,IN_DTK!Q$5,0),"")</f>
        <v>0</v>
      </c>
      <c r="R86" s="131" t="str">
        <f>IF(ISNA(VLOOKUP($A86,DSSV!$A$7:$S$65536,IN_DTK!R$5,0))=FALSE,VLOOKUP($A86,DSSV!$A$7:$S$65536,IN_DTK!R$5,0),"")</f>
        <v>Không</v>
      </c>
      <c r="S86" s="132">
        <f>IF(ISNA(VLOOKUP($A86,DSSV!$A$7:$S$65536,IN_DTK!S$5,0))=FALSE,VLOOKUP($A86,DSSV!$A$7:$S$65536,IN_DTK!S$5,0),"")</f>
        <v>0</v>
      </c>
      <c r="T86" s="125"/>
      <c r="U86" s="125"/>
      <c r="V86" s="125"/>
      <c r="W86" s="125"/>
      <c r="X86" s="125"/>
      <c r="Y86" s="125"/>
      <c r="Z86" s="125"/>
      <c r="AA86" s="125"/>
      <c r="AB86" s="125"/>
      <c r="AC86" s="125"/>
      <c r="AD86" s="125"/>
      <c r="AE86" s="125"/>
      <c r="AF86" s="125"/>
      <c r="AG86" s="125"/>
      <c r="AH86" s="125"/>
      <c r="AI86" s="125"/>
      <c r="AJ86" s="125"/>
      <c r="AK86" s="125"/>
      <c r="AL86" s="125"/>
      <c r="AM86" s="125"/>
      <c r="AN86" s="125"/>
      <c r="AO86" s="125"/>
      <c r="AP86" s="125"/>
      <c r="AQ86" s="125"/>
      <c r="AR86" s="125"/>
      <c r="AS86" s="125"/>
      <c r="AT86" s="125"/>
      <c r="AU86" s="125"/>
      <c r="AV86" s="125"/>
      <c r="AW86" s="125"/>
      <c r="AX86" s="125"/>
      <c r="AY86" s="125"/>
      <c r="AZ86" s="125"/>
      <c r="BA86" s="125"/>
      <c r="BB86" s="125"/>
      <c r="BC86" s="125"/>
    </row>
    <row r="87" spans="1:55" s="126" customFormat="1" ht="20.100000000000001" customHeight="1">
      <c r="A87" s="124">
        <v>79</v>
      </c>
      <c r="B87" s="127">
        <v>79</v>
      </c>
      <c r="C87" s="127">
        <f>IF(ISNA(VLOOKUP($A87,DSSV!$A$7:$S$65536,IN_DTK!C$5,0))=FALSE,VLOOKUP($A87,DSSV!$A$7:$S$65536,IN_DTK!C$5,0),"")</f>
        <v>0</v>
      </c>
      <c r="D87" s="128">
        <f>IF(ISNA(VLOOKUP($A87,DSSV!$A$7:$S$65536,IN_DTK!D$5,0))=FALSE,VLOOKUP($A87,DSSV!$A$7:$S$65536,IN_DTK!D$5,0),"")</f>
        <v>0</v>
      </c>
      <c r="E87" s="129">
        <f>IF(ISNA(VLOOKUP($A87,DSSV!$A$7:$S$65536,IN_DTK!E$5,0))=FALSE,VLOOKUP($A87,DSSV!$A$7:$S$65536,IN_DTK!E$5,0),"")</f>
        <v>0</v>
      </c>
      <c r="F87" s="127">
        <f>IF(ISNA(VLOOKUP($A87,DSSV!$A$7:$S$65536,IN_DTK!F$5,0))=FALSE,VLOOKUP($A87,DSSV!$A$7:$S$65536,IN_DTK!F$5,0),"")</f>
        <v>0</v>
      </c>
      <c r="G87" s="127">
        <f>IF(ISNA(VLOOKUP($A87,DSSV!$A$7:$S$65536,IN_DTK!G$5,0))=FALSE,VLOOKUP($A87,DSSV!$A$7:$S$65536,IN_DTK!G$5,0),"")</f>
        <v>0</v>
      </c>
      <c r="H87" s="127" t="str">
        <f>IF(ISNA(VLOOKUP($A87,DSSV!$A$7:$S$65536,IN_DTK!H$5,0))=FALSE,IF(H$8&lt;&gt;0,VLOOKUP($A87,DSSV!$A$7:$S$65536,IN_DTK!H$5,0),""),"")</f>
        <v/>
      </c>
      <c r="I87" s="127" t="str">
        <f>IF(ISNA(VLOOKUP($A87,DSSV!$A$7:$S$65536,IN_DTK!I$5,0))=FALSE,IF(I$8&lt;&gt;0,VLOOKUP($A87,DSSV!$A$7:$S$65536,IN_DTK!I$5,0),""),"")</f>
        <v/>
      </c>
      <c r="J87" s="127" t="str">
        <f>IF(ISNA(VLOOKUP($A87,DSSV!$A$7:$S$65536,IN_DTK!J$5,0))=FALSE,IF(J$8&lt;&gt;0,VLOOKUP($A87,DSSV!$A$7:$S$65536,IN_DTK!J$5,0),""),"")</f>
        <v/>
      </c>
      <c r="K87" s="127" t="str">
        <f>IF(ISNA(VLOOKUP($A87,DSSV!$A$7:$S$65536,IN_DTK!K$5,0))=FALSE,IF(K$8&lt;&gt;0,VLOOKUP($A87,DSSV!$A$7:$S$65536,IN_DTK!K$5,0),""),"")</f>
        <v/>
      </c>
      <c r="L87" s="127" t="str">
        <f>IF(ISNA(VLOOKUP($A87,DSSV!$A$7:$S$65536,IN_DTK!L$5,0))=FALSE,IF(L$8&lt;&gt;0,VLOOKUP($A87,DSSV!$A$7:$S$65536,IN_DTK!L$5,0),""),"")</f>
        <v/>
      </c>
      <c r="M87" s="127" t="str">
        <f>IF(ISNA(VLOOKUP($A87,DSSV!$A$7:$S$65536,IN_DTK!M$5,0))=FALSE,IF(M$8&lt;&gt;0,VLOOKUP($A87,DSSV!$A$7:$S$65536,IN_DTK!M$5,0),""),"")</f>
        <v/>
      </c>
      <c r="N87" s="127" t="str">
        <f>IF(ISNA(VLOOKUP($A87,DSSV!$A$7:$S$65536,IN_DTK!N$5,0))=FALSE,IF(N$8&lt;&gt;0,VLOOKUP($A87,DSSV!$A$7:$S$65536,IN_DTK!N$5,0),""),"")</f>
        <v/>
      </c>
      <c r="O87" s="127" t="str">
        <f>IF(ISNA(VLOOKUP($A87,DSSV!$A$7:$S$65536,IN_DTK!O$5,0))=FALSE,IF(O$8&lt;&gt;0,VLOOKUP($A87,DSSV!$A$7:$S$65536,IN_DTK!O$5,0),""),"")</f>
        <v/>
      </c>
      <c r="P87" s="127" t="str">
        <f>IF(ISNA(VLOOKUP($A87,DSSV!$A$7:$S$65536,IN_DTK!P$5,0))=FALSE,IF(P$8&lt;&gt;0,VLOOKUP($A87,DSSV!$A$7:$S$65536,IN_DTK!P$5,0),""),"")</f>
        <v/>
      </c>
      <c r="Q87" s="130">
        <f>IF(ISNA(VLOOKUP($A87,DSSV!$A$7:$S$65536,IN_DTK!Q$5,0))=FALSE,VLOOKUP($A87,DSSV!$A$7:$S$65536,IN_DTK!Q$5,0),"")</f>
        <v>0</v>
      </c>
      <c r="R87" s="131" t="str">
        <f>IF(ISNA(VLOOKUP($A87,DSSV!$A$7:$S$65536,IN_DTK!R$5,0))=FALSE,VLOOKUP($A87,DSSV!$A$7:$S$65536,IN_DTK!R$5,0),"")</f>
        <v>Không</v>
      </c>
      <c r="S87" s="132">
        <f>IF(ISNA(VLOOKUP($A87,DSSV!$A$7:$S$65536,IN_DTK!S$5,0))=FALSE,VLOOKUP($A87,DSSV!$A$7:$S$65536,IN_DTK!S$5,0),"")</f>
        <v>0</v>
      </c>
      <c r="T87" s="125"/>
      <c r="U87" s="125"/>
      <c r="V87" s="125"/>
      <c r="W87" s="125"/>
      <c r="X87" s="125"/>
      <c r="Y87" s="125"/>
      <c r="Z87" s="125"/>
      <c r="AA87" s="125"/>
      <c r="AB87" s="125"/>
      <c r="AC87" s="125"/>
      <c r="AD87" s="125"/>
      <c r="AE87" s="125"/>
      <c r="AF87" s="125"/>
      <c r="AG87" s="125"/>
      <c r="AH87" s="125"/>
      <c r="AI87" s="125"/>
      <c r="AJ87" s="125"/>
      <c r="AK87" s="125"/>
      <c r="AL87" s="125"/>
      <c r="AM87" s="125"/>
      <c r="AN87" s="125"/>
      <c r="AO87" s="125"/>
      <c r="AP87" s="125"/>
      <c r="AQ87" s="125"/>
      <c r="AR87" s="125"/>
      <c r="AS87" s="125"/>
      <c r="AT87" s="125"/>
      <c r="AU87" s="125"/>
      <c r="AV87" s="125"/>
      <c r="AW87" s="125"/>
      <c r="AX87" s="125"/>
      <c r="AY87" s="125"/>
      <c r="AZ87" s="125"/>
      <c r="BA87" s="125"/>
      <c r="BB87" s="125"/>
      <c r="BC87" s="125"/>
    </row>
    <row r="88" spans="1:55" s="126" customFormat="1" ht="20.100000000000001" customHeight="1">
      <c r="A88" s="124">
        <v>80</v>
      </c>
      <c r="B88" s="127">
        <v>80</v>
      </c>
      <c r="C88" s="127">
        <f>IF(ISNA(VLOOKUP($A88,DSSV!$A$7:$S$65536,IN_DTK!C$5,0))=FALSE,VLOOKUP($A88,DSSV!$A$7:$S$65536,IN_DTK!C$5,0),"")</f>
        <v>0</v>
      </c>
      <c r="D88" s="128">
        <f>IF(ISNA(VLOOKUP($A88,DSSV!$A$7:$S$65536,IN_DTK!D$5,0))=FALSE,VLOOKUP($A88,DSSV!$A$7:$S$65536,IN_DTK!D$5,0),"")</f>
        <v>0</v>
      </c>
      <c r="E88" s="129">
        <f>IF(ISNA(VLOOKUP($A88,DSSV!$A$7:$S$65536,IN_DTK!E$5,0))=FALSE,VLOOKUP($A88,DSSV!$A$7:$S$65536,IN_DTK!E$5,0),"")</f>
        <v>0</v>
      </c>
      <c r="F88" s="127">
        <f>IF(ISNA(VLOOKUP($A88,DSSV!$A$7:$S$65536,IN_DTK!F$5,0))=FALSE,VLOOKUP($A88,DSSV!$A$7:$S$65536,IN_DTK!F$5,0),"")</f>
        <v>0</v>
      </c>
      <c r="G88" s="127">
        <f>IF(ISNA(VLOOKUP($A88,DSSV!$A$7:$S$65536,IN_DTK!G$5,0))=FALSE,VLOOKUP($A88,DSSV!$A$7:$S$65536,IN_DTK!G$5,0),"")</f>
        <v>0</v>
      </c>
      <c r="H88" s="127" t="str">
        <f>IF(ISNA(VLOOKUP($A88,DSSV!$A$7:$S$65536,IN_DTK!H$5,0))=FALSE,IF(H$8&lt;&gt;0,VLOOKUP($A88,DSSV!$A$7:$S$65536,IN_DTK!H$5,0),""),"")</f>
        <v/>
      </c>
      <c r="I88" s="127" t="str">
        <f>IF(ISNA(VLOOKUP($A88,DSSV!$A$7:$S$65536,IN_DTK!I$5,0))=FALSE,IF(I$8&lt;&gt;0,VLOOKUP($A88,DSSV!$A$7:$S$65536,IN_DTK!I$5,0),""),"")</f>
        <v/>
      </c>
      <c r="J88" s="127" t="str">
        <f>IF(ISNA(VLOOKUP($A88,DSSV!$A$7:$S$65536,IN_DTK!J$5,0))=FALSE,IF(J$8&lt;&gt;0,VLOOKUP($A88,DSSV!$A$7:$S$65536,IN_DTK!J$5,0),""),"")</f>
        <v/>
      </c>
      <c r="K88" s="127" t="str">
        <f>IF(ISNA(VLOOKUP($A88,DSSV!$A$7:$S$65536,IN_DTK!K$5,0))=FALSE,IF(K$8&lt;&gt;0,VLOOKUP($A88,DSSV!$A$7:$S$65536,IN_DTK!K$5,0),""),"")</f>
        <v/>
      </c>
      <c r="L88" s="127" t="str">
        <f>IF(ISNA(VLOOKUP($A88,DSSV!$A$7:$S$65536,IN_DTK!L$5,0))=FALSE,IF(L$8&lt;&gt;0,VLOOKUP($A88,DSSV!$A$7:$S$65536,IN_DTK!L$5,0),""),"")</f>
        <v/>
      </c>
      <c r="M88" s="127" t="str">
        <f>IF(ISNA(VLOOKUP($A88,DSSV!$A$7:$S$65536,IN_DTK!M$5,0))=FALSE,IF(M$8&lt;&gt;0,VLOOKUP($A88,DSSV!$A$7:$S$65536,IN_DTK!M$5,0),""),"")</f>
        <v/>
      </c>
      <c r="N88" s="127" t="str">
        <f>IF(ISNA(VLOOKUP($A88,DSSV!$A$7:$S$65536,IN_DTK!N$5,0))=FALSE,IF(N$8&lt;&gt;0,VLOOKUP($A88,DSSV!$A$7:$S$65536,IN_DTK!N$5,0),""),"")</f>
        <v/>
      </c>
      <c r="O88" s="127" t="str">
        <f>IF(ISNA(VLOOKUP($A88,DSSV!$A$7:$S$65536,IN_DTK!O$5,0))=FALSE,IF(O$8&lt;&gt;0,VLOOKUP($A88,DSSV!$A$7:$S$65536,IN_DTK!O$5,0),""),"")</f>
        <v/>
      </c>
      <c r="P88" s="127" t="str">
        <f>IF(ISNA(VLOOKUP($A88,DSSV!$A$7:$S$65536,IN_DTK!P$5,0))=FALSE,IF(P$8&lt;&gt;0,VLOOKUP($A88,DSSV!$A$7:$S$65536,IN_DTK!P$5,0),""),"")</f>
        <v/>
      </c>
      <c r="Q88" s="130">
        <f>IF(ISNA(VLOOKUP($A88,DSSV!$A$7:$S$65536,IN_DTK!Q$5,0))=FALSE,VLOOKUP($A88,DSSV!$A$7:$S$65536,IN_DTK!Q$5,0),"")</f>
        <v>0</v>
      </c>
      <c r="R88" s="131" t="str">
        <f>IF(ISNA(VLOOKUP($A88,DSSV!$A$7:$S$65536,IN_DTK!R$5,0))=FALSE,VLOOKUP($A88,DSSV!$A$7:$S$65536,IN_DTK!R$5,0),"")</f>
        <v>Không</v>
      </c>
      <c r="S88" s="132">
        <f>IF(ISNA(VLOOKUP($A88,DSSV!$A$7:$S$65536,IN_DTK!S$5,0))=FALSE,VLOOKUP($A88,DSSV!$A$7:$S$65536,IN_DTK!S$5,0),"")</f>
        <v>0</v>
      </c>
      <c r="T88" s="125"/>
      <c r="U88" s="125"/>
      <c r="V88" s="125"/>
      <c r="W88" s="125"/>
      <c r="X88" s="125"/>
      <c r="Y88" s="125"/>
      <c r="Z88" s="125"/>
      <c r="AA88" s="125"/>
      <c r="AB88" s="125"/>
      <c r="AC88" s="125"/>
      <c r="AD88" s="125"/>
      <c r="AE88" s="125"/>
      <c r="AF88" s="125"/>
      <c r="AG88" s="125"/>
      <c r="AH88" s="125"/>
      <c r="AI88" s="125"/>
      <c r="AJ88" s="125"/>
      <c r="AK88" s="125"/>
      <c r="AL88" s="125"/>
      <c r="AM88" s="125"/>
      <c r="AN88" s="125"/>
      <c r="AO88" s="125"/>
      <c r="AP88" s="125"/>
      <c r="AQ88" s="125"/>
      <c r="AR88" s="125"/>
      <c r="AS88" s="125"/>
      <c r="AT88" s="125"/>
      <c r="AU88" s="125"/>
      <c r="AV88" s="125"/>
      <c r="AW88" s="125"/>
      <c r="AX88" s="125"/>
      <c r="AY88" s="125"/>
      <c r="AZ88" s="125"/>
      <c r="BA88" s="125"/>
      <c r="BB88" s="125"/>
      <c r="BC88" s="125"/>
    </row>
    <row r="89" spans="1:55" s="126" customFormat="1" ht="20.100000000000001" customHeight="1">
      <c r="A89" s="124">
        <v>81</v>
      </c>
      <c r="B89" s="127">
        <v>81</v>
      </c>
      <c r="C89" s="127">
        <f>IF(ISNA(VLOOKUP($A89,DSSV!$A$7:$S$65536,IN_DTK!C$5,0))=FALSE,VLOOKUP($A89,DSSV!$A$7:$S$65536,IN_DTK!C$5,0),"")</f>
        <v>0</v>
      </c>
      <c r="D89" s="128">
        <f>IF(ISNA(VLOOKUP($A89,DSSV!$A$7:$S$65536,IN_DTK!D$5,0))=FALSE,VLOOKUP($A89,DSSV!$A$7:$S$65536,IN_DTK!D$5,0),"")</f>
        <v>0</v>
      </c>
      <c r="E89" s="129">
        <f>IF(ISNA(VLOOKUP($A89,DSSV!$A$7:$S$65536,IN_DTK!E$5,0))=FALSE,VLOOKUP($A89,DSSV!$A$7:$S$65536,IN_DTK!E$5,0),"")</f>
        <v>0</v>
      </c>
      <c r="F89" s="127">
        <f>IF(ISNA(VLOOKUP($A89,DSSV!$A$7:$S$65536,IN_DTK!F$5,0))=FALSE,VLOOKUP($A89,DSSV!$A$7:$S$65536,IN_DTK!F$5,0),"")</f>
        <v>0</v>
      </c>
      <c r="G89" s="127">
        <f>IF(ISNA(VLOOKUP($A89,DSSV!$A$7:$S$65536,IN_DTK!G$5,0))=FALSE,VLOOKUP($A89,DSSV!$A$7:$S$65536,IN_DTK!G$5,0),"")</f>
        <v>0</v>
      </c>
      <c r="H89" s="127" t="str">
        <f>IF(ISNA(VLOOKUP($A89,DSSV!$A$7:$S$65536,IN_DTK!H$5,0))=FALSE,IF(H$8&lt;&gt;0,VLOOKUP($A89,DSSV!$A$7:$S$65536,IN_DTK!H$5,0),""),"")</f>
        <v/>
      </c>
      <c r="I89" s="127" t="str">
        <f>IF(ISNA(VLOOKUP($A89,DSSV!$A$7:$S$65536,IN_DTK!I$5,0))=FALSE,IF(I$8&lt;&gt;0,VLOOKUP($A89,DSSV!$A$7:$S$65536,IN_DTK!I$5,0),""),"")</f>
        <v/>
      </c>
      <c r="J89" s="127" t="str">
        <f>IF(ISNA(VLOOKUP($A89,DSSV!$A$7:$S$65536,IN_DTK!J$5,0))=FALSE,IF(J$8&lt;&gt;0,VLOOKUP($A89,DSSV!$A$7:$S$65536,IN_DTK!J$5,0),""),"")</f>
        <v/>
      </c>
      <c r="K89" s="127" t="str">
        <f>IF(ISNA(VLOOKUP($A89,DSSV!$A$7:$S$65536,IN_DTK!K$5,0))=FALSE,IF(K$8&lt;&gt;0,VLOOKUP($A89,DSSV!$A$7:$S$65536,IN_DTK!K$5,0),""),"")</f>
        <v/>
      </c>
      <c r="L89" s="127" t="str">
        <f>IF(ISNA(VLOOKUP($A89,DSSV!$A$7:$S$65536,IN_DTK!L$5,0))=FALSE,IF(L$8&lt;&gt;0,VLOOKUP($A89,DSSV!$A$7:$S$65536,IN_DTK!L$5,0),""),"")</f>
        <v/>
      </c>
      <c r="M89" s="127" t="str">
        <f>IF(ISNA(VLOOKUP($A89,DSSV!$A$7:$S$65536,IN_DTK!M$5,0))=FALSE,IF(M$8&lt;&gt;0,VLOOKUP($A89,DSSV!$A$7:$S$65536,IN_DTK!M$5,0),""),"")</f>
        <v/>
      </c>
      <c r="N89" s="127" t="str">
        <f>IF(ISNA(VLOOKUP($A89,DSSV!$A$7:$S$65536,IN_DTK!N$5,0))=FALSE,IF(N$8&lt;&gt;0,VLOOKUP($A89,DSSV!$A$7:$S$65536,IN_DTK!N$5,0),""),"")</f>
        <v/>
      </c>
      <c r="O89" s="127" t="str">
        <f>IF(ISNA(VLOOKUP($A89,DSSV!$A$7:$S$65536,IN_DTK!O$5,0))=FALSE,IF(O$8&lt;&gt;0,VLOOKUP($A89,DSSV!$A$7:$S$65536,IN_DTK!O$5,0),""),"")</f>
        <v/>
      </c>
      <c r="P89" s="127" t="str">
        <f>IF(ISNA(VLOOKUP($A89,DSSV!$A$7:$S$65536,IN_DTK!P$5,0))=FALSE,IF(P$8&lt;&gt;0,VLOOKUP($A89,DSSV!$A$7:$S$65536,IN_DTK!P$5,0),""),"")</f>
        <v/>
      </c>
      <c r="Q89" s="130">
        <f>IF(ISNA(VLOOKUP($A89,DSSV!$A$7:$S$65536,IN_DTK!Q$5,0))=FALSE,VLOOKUP($A89,DSSV!$A$7:$S$65536,IN_DTK!Q$5,0),"")</f>
        <v>0</v>
      </c>
      <c r="R89" s="131" t="str">
        <f>IF(ISNA(VLOOKUP($A89,DSSV!$A$7:$S$65536,IN_DTK!R$5,0))=FALSE,VLOOKUP($A89,DSSV!$A$7:$S$65536,IN_DTK!R$5,0),"")</f>
        <v>Không</v>
      </c>
      <c r="S89" s="132">
        <f>IF(ISNA(VLOOKUP($A89,DSSV!$A$7:$S$65536,IN_DTK!S$5,0))=FALSE,VLOOKUP($A89,DSSV!$A$7:$S$65536,IN_DTK!S$5,0),"")</f>
        <v>0</v>
      </c>
      <c r="T89" s="125"/>
      <c r="U89" s="125"/>
      <c r="V89" s="125"/>
      <c r="W89" s="125"/>
      <c r="X89" s="125"/>
      <c r="Y89" s="125"/>
      <c r="Z89" s="125"/>
      <c r="AA89" s="125"/>
      <c r="AB89" s="125"/>
      <c r="AC89" s="125"/>
      <c r="AD89" s="125"/>
      <c r="AE89" s="125"/>
      <c r="AF89" s="125"/>
      <c r="AG89" s="125"/>
      <c r="AH89" s="125"/>
      <c r="AI89" s="125"/>
      <c r="AJ89" s="125"/>
      <c r="AK89" s="125"/>
      <c r="AL89" s="125"/>
      <c r="AM89" s="125"/>
      <c r="AN89" s="125"/>
      <c r="AO89" s="125"/>
      <c r="AP89" s="125"/>
      <c r="AQ89" s="125"/>
      <c r="AR89" s="125"/>
      <c r="AS89" s="125"/>
      <c r="AT89" s="125"/>
      <c r="AU89" s="125"/>
      <c r="AV89" s="125"/>
      <c r="AW89" s="125"/>
      <c r="AX89" s="125"/>
      <c r="AY89" s="125"/>
      <c r="AZ89" s="125"/>
      <c r="BA89" s="125"/>
      <c r="BB89" s="125"/>
      <c r="BC89" s="125"/>
    </row>
    <row r="90" spans="1:55" s="126" customFormat="1" ht="20.100000000000001" customHeight="1">
      <c r="A90" s="124">
        <v>82</v>
      </c>
      <c r="B90" s="127">
        <v>82</v>
      </c>
      <c r="C90" s="127">
        <f>IF(ISNA(VLOOKUP($A90,DSSV!$A$7:$S$65536,IN_DTK!C$5,0))=FALSE,VLOOKUP($A90,DSSV!$A$7:$S$65536,IN_DTK!C$5,0),"")</f>
        <v>0</v>
      </c>
      <c r="D90" s="128">
        <f>IF(ISNA(VLOOKUP($A90,DSSV!$A$7:$S$65536,IN_DTK!D$5,0))=FALSE,VLOOKUP($A90,DSSV!$A$7:$S$65536,IN_DTK!D$5,0),"")</f>
        <v>0</v>
      </c>
      <c r="E90" s="129">
        <f>IF(ISNA(VLOOKUP($A90,DSSV!$A$7:$S$65536,IN_DTK!E$5,0))=FALSE,VLOOKUP($A90,DSSV!$A$7:$S$65536,IN_DTK!E$5,0),"")</f>
        <v>0</v>
      </c>
      <c r="F90" s="127">
        <f>IF(ISNA(VLOOKUP($A90,DSSV!$A$7:$S$65536,IN_DTK!F$5,0))=FALSE,VLOOKUP($A90,DSSV!$A$7:$S$65536,IN_DTK!F$5,0),"")</f>
        <v>0</v>
      </c>
      <c r="G90" s="127">
        <f>IF(ISNA(VLOOKUP($A90,DSSV!$A$7:$S$65536,IN_DTK!G$5,0))=FALSE,VLOOKUP($A90,DSSV!$A$7:$S$65536,IN_DTK!G$5,0),"")</f>
        <v>0</v>
      </c>
      <c r="H90" s="127" t="str">
        <f>IF(ISNA(VLOOKUP($A90,DSSV!$A$7:$S$65536,IN_DTK!H$5,0))=FALSE,IF(H$8&lt;&gt;0,VLOOKUP($A90,DSSV!$A$7:$S$65536,IN_DTK!H$5,0),""),"")</f>
        <v/>
      </c>
      <c r="I90" s="127" t="str">
        <f>IF(ISNA(VLOOKUP($A90,DSSV!$A$7:$S$65536,IN_DTK!I$5,0))=FALSE,IF(I$8&lt;&gt;0,VLOOKUP($A90,DSSV!$A$7:$S$65536,IN_DTK!I$5,0),""),"")</f>
        <v/>
      </c>
      <c r="J90" s="127" t="str">
        <f>IF(ISNA(VLOOKUP($A90,DSSV!$A$7:$S$65536,IN_DTK!J$5,0))=FALSE,IF(J$8&lt;&gt;0,VLOOKUP($A90,DSSV!$A$7:$S$65536,IN_DTK!J$5,0),""),"")</f>
        <v/>
      </c>
      <c r="K90" s="127" t="str">
        <f>IF(ISNA(VLOOKUP($A90,DSSV!$A$7:$S$65536,IN_DTK!K$5,0))=FALSE,IF(K$8&lt;&gt;0,VLOOKUP($A90,DSSV!$A$7:$S$65536,IN_DTK!K$5,0),""),"")</f>
        <v/>
      </c>
      <c r="L90" s="127" t="str">
        <f>IF(ISNA(VLOOKUP($A90,DSSV!$A$7:$S$65536,IN_DTK!L$5,0))=FALSE,IF(L$8&lt;&gt;0,VLOOKUP($A90,DSSV!$A$7:$S$65536,IN_DTK!L$5,0),""),"")</f>
        <v/>
      </c>
      <c r="M90" s="127" t="str">
        <f>IF(ISNA(VLOOKUP($A90,DSSV!$A$7:$S$65536,IN_DTK!M$5,0))=FALSE,IF(M$8&lt;&gt;0,VLOOKUP($A90,DSSV!$A$7:$S$65536,IN_DTK!M$5,0),""),"")</f>
        <v/>
      </c>
      <c r="N90" s="127" t="str">
        <f>IF(ISNA(VLOOKUP($A90,DSSV!$A$7:$S$65536,IN_DTK!N$5,0))=FALSE,IF(N$8&lt;&gt;0,VLOOKUP($A90,DSSV!$A$7:$S$65536,IN_DTK!N$5,0),""),"")</f>
        <v/>
      </c>
      <c r="O90" s="127" t="str">
        <f>IF(ISNA(VLOOKUP($A90,DSSV!$A$7:$S$65536,IN_DTK!O$5,0))=FALSE,IF(O$8&lt;&gt;0,VLOOKUP($A90,DSSV!$A$7:$S$65536,IN_DTK!O$5,0),""),"")</f>
        <v/>
      </c>
      <c r="P90" s="127" t="str">
        <f>IF(ISNA(VLOOKUP($A90,DSSV!$A$7:$S$65536,IN_DTK!P$5,0))=FALSE,IF(P$8&lt;&gt;0,VLOOKUP($A90,DSSV!$A$7:$S$65536,IN_DTK!P$5,0),""),"")</f>
        <v/>
      </c>
      <c r="Q90" s="130">
        <f>IF(ISNA(VLOOKUP($A90,DSSV!$A$7:$S$65536,IN_DTK!Q$5,0))=FALSE,VLOOKUP($A90,DSSV!$A$7:$S$65536,IN_DTK!Q$5,0),"")</f>
        <v>0</v>
      </c>
      <c r="R90" s="131" t="str">
        <f>IF(ISNA(VLOOKUP($A90,DSSV!$A$7:$S$65536,IN_DTK!R$5,0))=FALSE,VLOOKUP($A90,DSSV!$A$7:$S$65536,IN_DTK!R$5,0),"")</f>
        <v>Không</v>
      </c>
      <c r="S90" s="132">
        <f>IF(ISNA(VLOOKUP($A90,DSSV!$A$7:$S$65536,IN_DTK!S$5,0))=FALSE,VLOOKUP($A90,DSSV!$A$7:$S$65536,IN_DTK!S$5,0),"")</f>
        <v>0</v>
      </c>
      <c r="T90" s="125"/>
      <c r="U90" s="125"/>
      <c r="V90" s="125"/>
      <c r="W90" s="125"/>
      <c r="X90" s="125"/>
      <c r="Y90" s="125"/>
      <c r="Z90" s="125"/>
      <c r="AA90" s="125"/>
      <c r="AB90" s="125"/>
      <c r="AC90" s="125"/>
      <c r="AD90" s="125"/>
      <c r="AE90" s="125"/>
      <c r="AF90" s="125"/>
      <c r="AG90" s="125"/>
      <c r="AH90" s="125"/>
      <c r="AI90" s="125"/>
      <c r="AJ90" s="125"/>
      <c r="AK90" s="125"/>
      <c r="AL90" s="125"/>
      <c r="AM90" s="125"/>
      <c r="AN90" s="125"/>
      <c r="AO90" s="125"/>
      <c r="AP90" s="125"/>
      <c r="AQ90" s="125"/>
      <c r="AR90" s="125"/>
      <c r="AS90" s="125"/>
      <c r="AT90" s="125"/>
      <c r="AU90" s="125"/>
      <c r="AV90" s="125"/>
      <c r="AW90" s="125"/>
      <c r="AX90" s="125"/>
      <c r="AY90" s="125"/>
      <c r="AZ90" s="125"/>
      <c r="BA90" s="125"/>
      <c r="BB90" s="125"/>
      <c r="BC90" s="125"/>
    </row>
    <row r="91" spans="1:55" s="126" customFormat="1" ht="20.100000000000001" customHeight="1">
      <c r="A91" s="124">
        <v>83</v>
      </c>
      <c r="B91" s="127">
        <v>83</v>
      </c>
      <c r="C91" s="127">
        <f>IF(ISNA(VLOOKUP($A91,DSSV!$A$7:$S$65536,IN_DTK!C$5,0))=FALSE,VLOOKUP($A91,DSSV!$A$7:$S$65536,IN_DTK!C$5,0),"")</f>
        <v>0</v>
      </c>
      <c r="D91" s="128">
        <f>IF(ISNA(VLOOKUP($A91,DSSV!$A$7:$S$65536,IN_DTK!D$5,0))=FALSE,VLOOKUP($A91,DSSV!$A$7:$S$65536,IN_DTK!D$5,0),"")</f>
        <v>0</v>
      </c>
      <c r="E91" s="129">
        <f>IF(ISNA(VLOOKUP($A91,DSSV!$A$7:$S$65536,IN_DTK!E$5,0))=FALSE,VLOOKUP($A91,DSSV!$A$7:$S$65536,IN_DTK!E$5,0),"")</f>
        <v>0</v>
      </c>
      <c r="F91" s="127">
        <f>IF(ISNA(VLOOKUP($A91,DSSV!$A$7:$S$65536,IN_DTK!F$5,0))=FALSE,VLOOKUP($A91,DSSV!$A$7:$S$65536,IN_DTK!F$5,0),"")</f>
        <v>0</v>
      </c>
      <c r="G91" s="127">
        <f>IF(ISNA(VLOOKUP($A91,DSSV!$A$7:$S$65536,IN_DTK!G$5,0))=FALSE,VLOOKUP($A91,DSSV!$A$7:$S$65536,IN_DTK!G$5,0),"")</f>
        <v>0</v>
      </c>
      <c r="H91" s="127" t="str">
        <f>IF(ISNA(VLOOKUP($A91,DSSV!$A$7:$S$65536,IN_DTK!H$5,0))=FALSE,IF(H$8&lt;&gt;0,VLOOKUP($A91,DSSV!$A$7:$S$65536,IN_DTK!H$5,0),""),"")</f>
        <v/>
      </c>
      <c r="I91" s="127" t="str">
        <f>IF(ISNA(VLOOKUP($A91,DSSV!$A$7:$S$65536,IN_DTK!I$5,0))=FALSE,IF(I$8&lt;&gt;0,VLOOKUP($A91,DSSV!$A$7:$S$65536,IN_DTK!I$5,0),""),"")</f>
        <v/>
      </c>
      <c r="J91" s="127" t="str">
        <f>IF(ISNA(VLOOKUP($A91,DSSV!$A$7:$S$65536,IN_DTK!J$5,0))=FALSE,IF(J$8&lt;&gt;0,VLOOKUP($A91,DSSV!$A$7:$S$65536,IN_DTK!J$5,0),""),"")</f>
        <v/>
      </c>
      <c r="K91" s="127" t="str">
        <f>IF(ISNA(VLOOKUP($A91,DSSV!$A$7:$S$65536,IN_DTK!K$5,0))=FALSE,IF(K$8&lt;&gt;0,VLOOKUP($A91,DSSV!$A$7:$S$65536,IN_DTK!K$5,0),""),"")</f>
        <v/>
      </c>
      <c r="L91" s="127" t="str">
        <f>IF(ISNA(VLOOKUP($A91,DSSV!$A$7:$S$65536,IN_DTK!L$5,0))=FALSE,IF(L$8&lt;&gt;0,VLOOKUP($A91,DSSV!$A$7:$S$65536,IN_DTK!L$5,0),""),"")</f>
        <v/>
      </c>
      <c r="M91" s="127" t="str">
        <f>IF(ISNA(VLOOKUP($A91,DSSV!$A$7:$S$65536,IN_DTK!M$5,0))=FALSE,IF(M$8&lt;&gt;0,VLOOKUP($A91,DSSV!$A$7:$S$65536,IN_DTK!M$5,0),""),"")</f>
        <v/>
      </c>
      <c r="N91" s="127" t="str">
        <f>IF(ISNA(VLOOKUP($A91,DSSV!$A$7:$S$65536,IN_DTK!N$5,0))=FALSE,IF(N$8&lt;&gt;0,VLOOKUP($A91,DSSV!$A$7:$S$65536,IN_DTK!N$5,0),""),"")</f>
        <v/>
      </c>
      <c r="O91" s="127" t="str">
        <f>IF(ISNA(VLOOKUP($A91,DSSV!$A$7:$S$65536,IN_DTK!O$5,0))=FALSE,IF(O$8&lt;&gt;0,VLOOKUP($A91,DSSV!$A$7:$S$65536,IN_DTK!O$5,0),""),"")</f>
        <v/>
      </c>
      <c r="P91" s="127" t="str">
        <f>IF(ISNA(VLOOKUP($A91,DSSV!$A$7:$S$65536,IN_DTK!P$5,0))=FALSE,IF(P$8&lt;&gt;0,VLOOKUP($A91,DSSV!$A$7:$S$65536,IN_DTK!P$5,0),""),"")</f>
        <v/>
      </c>
      <c r="Q91" s="130">
        <f>IF(ISNA(VLOOKUP($A91,DSSV!$A$7:$S$65536,IN_DTK!Q$5,0))=FALSE,VLOOKUP($A91,DSSV!$A$7:$S$65536,IN_DTK!Q$5,0),"")</f>
        <v>0</v>
      </c>
      <c r="R91" s="131" t="str">
        <f>IF(ISNA(VLOOKUP($A91,DSSV!$A$7:$S$65536,IN_DTK!R$5,0))=FALSE,VLOOKUP($A91,DSSV!$A$7:$S$65536,IN_DTK!R$5,0),"")</f>
        <v>Không</v>
      </c>
      <c r="S91" s="132">
        <f>IF(ISNA(VLOOKUP($A91,DSSV!$A$7:$S$65536,IN_DTK!S$5,0))=FALSE,VLOOKUP($A91,DSSV!$A$7:$S$65536,IN_DTK!S$5,0),"")</f>
        <v>0</v>
      </c>
      <c r="T91" s="125"/>
      <c r="U91" s="125"/>
      <c r="V91" s="125"/>
      <c r="W91" s="125"/>
      <c r="X91" s="125"/>
      <c r="Y91" s="125"/>
      <c r="Z91" s="125"/>
      <c r="AA91" s="125"/>
      <c r="AB91" s="125"/>
      <c r="AC91" s="125"/>
      <c r="AD91" s="125"/>
      <c r="AE91" s="125"/>
      <c r="AF91" s="125"/>
      <c r="AG91" s="125"/>
      <c r="AH91" s="125"/>
      <c r="AI91" s="125"/>
      <c r="AJ91" s="125"/>
      <c r="AK91" s="125"/>
      <c r="AL91" s="125"/>
      <c r="AM91" s="125"/>
      <c r="AN91" s="125"/>
      <c r="AO91" s="125"/>
      <c r="AP91" s="125"/>
      <c r="AQ91" s="125"/>
      <c r="AR91" s="125"/>
      <c r="AS91" s="125"/>
      <c r="AT91" s="125"/>
      <c r="AU91" s="125"/>
      <c r="AV91" s="125"/>
      <c r="AW91" s="125"/>
      <c r="AX91" s="125"/>
      <c r="AY91" s="125"/>
      <c r="AZ91" s="125"/>
      <c r="BA91" s="125"/>
      <c r="BB91" s="125"/>
      <c r="BC91" s="125"/>
    </row>
    <row r="92" spans="1:55" s="126" customFormat="1" ht="20.100000000000001" customHeight="1">
      <c r="A92" s="124">
        <v>84</v>
      </c>
      <c r="B92" s="127">
        <v>84</v>
      </c>
      <c r="C92" s="127">
        <f>IF(ISNA(VLOOKUP($A92,DSSV!$A$7:$S$65536,IN_DTK!C$5,0))=FALSE,VLOOKUP($A92,DSSV!$A$7:$S$65536,IN_DTK!C$5,0),"")</f>
        <v>0</v>
      </c>
      <c r="D92" s="128">
        <f>IF(ISNA(VLOOKUP($A92,DSSV!$A$7:$S$65536,IN_DTK!D$5,0))=FALSE,VLOOKUP($A92,DSSV!$A$7:$S$65536,IN_DTK!D$5,0),"")</f>
        <v>0</v>
      </c>
      <c r="E92" s="129">
        <f>IF(ISNA(VLOOKUP($A92,DSSV!$A$7:$S$65536,IN_DTK!E$5,0))=FALSE,VLOOKUP($A92,DSSV!$A$7:$S$65536,IN_DTK!E$5,0),"")</f>
        <v>0</v>
      </c>
      <c r="F92" s="127">
        <f>IF(ISNA(VLOOKUP($A92,DSSV!$A$7:$S$65536,IN_DTK!F$5,0))=FALSE,VLOOKUP($A92,DSSV!$A$7:$S$65536,IN_DTK!F$5,0),"")</f>
        <v>0</v>
      </c>
      <c r="G92" s="127">
        <f>IF(ISNA(VLOOKUP($A92,DSSV!$A$7:$S$65536,IN_DTK!G$5,0))=FALSE,VLOOKUP($A92,DSSV!$A$7:$S$65536,IN_DTK!G$5,0),"")</f>
        <v>0</v>
      </c>
      <c r="H92" s="127" t="str">
        <f>IF(ISNA(VLOOKUP($A92,DSSV!$A$7:$S$65536,IN_DTK!H$5,0))=FALSE,IF(H$8&lt;&gt;0,VLOOKUP($A92,DSSV!$A$7:$S$65536,IN_DTK!H$5,0),""),"")</f>
        <v/>
      </c>
      <c r="I92" s="127" t="str">
        <f>IF(ISNA(VLOOKUP($A92,DSSV!$A$7:$S$65536,IN_DTK!I$5,0))=FALSE,IF(I$8&lt;&gt;0,VLOOKUP($A92,DSSV!$A$7:$S$65536,IN_DTK!I$5,0),""),"")</f>
        <v/>
      </c>
      <c r="J92" s="127" t="str">
        <f>IF(ISNA(VLOOKUP($A92,DSSV!$A$7:$S$65536,IN_DTK!J$5,0))=FALSE,IF(J$8&lt;&gt;0,VLOOKUP($A92,DSSV!$A$7:$S$65536,IN_DTK!J$5,0),""),"")</f>
        <v/>
      </c>
      <c r="K92" s="127" t="str">
        <f>IF(ISNA(VLOOKUP($A92,DSSV!$A$7:$S$65536,IN_DTK!K$5,0))=FALSE,IF(K$8&lt;&gt;0,VLOOKUP($A92,DSSV!$A$7:$S$65536,IN_DTK!K$5,0),""),"")</f>
        <v/>
      </c>
      <c r="L92" s="127" t="str">
        <f>IF(ISNA(VLOOKUP($A92,DSSV!$A$7:$S$65536,IN_DTK!L$5,0))=FALSE,IF(L$8&lt;&gt;0,VLOOKUP($A92,DSSV!$A$7:$S$65536,IN_DTK!L$5,0),""),"")</f>
        <v/>
      </c>
      <c r="M92" s="127" t="str">
        <f>IF(ISNA(VLOOKUP($A92,DSSV!$A$7:$S$65536,IN_DTK!M$5,0))=FALSE,IF(M$8&lt;&gt;0,VLOOKUP($A92,DSSV!$A$7:$S$65536,IN_DTK!M$5,0),""),"")</f>
        <v/>
      </c>
      <c r="N92" s="127" t="str">
        <f>IF(ISNA(VLOOKUP($A92,DSSV!$A$7:$S$65536,IN_DTK!N$5,0))=FALSE,IF(N$8&lt;&gt;0,VLOOKUP($A92,DSSV!$A$7:$S$65536,IN_DTK!N$5,0),""),"")</f>
        <v/>
      </c>
      <c r="O92" s="127" t="str">
        <f>IF(ISNA(VLOOKUP($A92,DSSV!$A$7:$S$65536,IN_DTK!O$5,0))=FALSE,IF(O$8&lt;&gt;0,VLOOKUP($A92,DSSV!$A$7:$S$65536,IN_DTK!O$5,0),""),"")</f>
        <v/>
      </c>
      <c r="P92" s="127" t="str">
        <f>IF(ISNA(VLOOKUP($A92,DSSV!$A$7:$S$65536,IN_DTK!P$5,0))=FALSE,IF(P$8&lt;&gt;0,VLOOKUP($A92,DSSV!$A$7:$S$65536,IN_DTK!P$5,0),""),"")</f>
        <v/>
      </c>
      <c r="Q92" s="130">
        <f>IF(ISNA(VLOOKUP($A92,DSSV!$A$7:$S$65536,IN_DTK!Q$5,0))=FALSE,VLOOKUP($A92,DSSV!$A$7:$S$65536,IN_DTK!Q$5,0),"")</f>
        <v>0</v>
      </c>
      <c r="R92" s="131" t="str">
        <f>IF(ISNA(VLOOKUP($A92,DSSV!$A$7:$S$65536,IN_DTK!R$5,0))=FALSE,VLOOKUP($A92,DSSV!$A$7:$S$65536,IN_DTK!R$5,0),"")</f>
        <v>Không</v>
      </c>
      <c r="S92" s="132">
        <f>IF(ISNA(VLOOKUP($A92,DSSV!$A$7:$S$65536,IN_DTK!S$5,0))=FALSE,VLOOKUP($A92,DSSV!$A$7:$S$65536,IN_DTK!S$5,0),"")</f>
        <v>0</v>
      </c>
      <c r="T92" s="125"/>
      <c r="U92" s="125"/>
      <c r="V92" s="125"/>
      <c r="W92" s="125"/>
      <c r="X92" s="125"/>
      <c r="Y92" s="125"/>
      <c r="Z92" s="125"/>
      <c r="AA92" s="125"/>
      <c r="AB92" s="125"/>
      <c r="AC92" s="125"/>
      <c r="AD92" s="125"/>
      <c r="AE92" s="125"/>
      <c r="AF92" s="125"/>
      <c r="AG92" s="125"/>
      <c r="AH92" s="125"/>
      <c r="AI92" s="125"/>
      <c r="AJ92" s="125"/>
      <c r="AK92" s="125"/>
      <c r="AL92" s="125"/>
      <c r="AM92" s="125"/>
      <c r="AN92" s="125"/>
      <c r="AO92" s="125"/>
      <c r="AP92" s="125"/>
      <c r="AQ92" s="125"/>
      <c r="AR92" s="125"/>
      <c r="AS92" s="125"/>
      <c r="AT92" s="125"/>
      <c r="AU92" s="125"/>
      <c r="AV92" s="125"/>
      <c r="AW92" s="125"/>
      <c r="AX92" s="125"/>
      <c r="AY92" s="125"/>
      <c r="AZ92" s="125"/>
      <c r="BA92" s="125"/>
      <c r="BB92" s="125"/>
      <c r="BC92" s="125"/>
    </row>
    <row r="93" spans="1:55" s="126" customFormat="1" ht="20.100000000000001" customHeight="1">
      <c r="A93" s="124">
        <v>85</v>
      </c>
      <c r="B93" s="127">
        <v>85</v>
      </c>
      <c r="C93" s="127">
        <f>IF(ISNA(VLOOKUP($A93,DSSV!$A$7:$S$65536,IN_DTK!C$5,0))=FALSE,VLOOKUP($A93,DSSV!$A$7:$S$65536,IN_DTK!C$5,0),"")</f>
        <v>0</v>
      </c>
      <c r="D93" s="128">
        <f>IF(ISNA(VLOOKUP($A93,DSSV!$A$7:$S$65536,IN_DTK!D$5,0))=FALSE,VLOOKUP($A93,DSSV!$A$7:$S$65536,IN_DTK!D$5,0),"")</f>
        <v>0</v>
      </c>
      <c r="E93" s="129">
        <f>IF(ISNA(VLOOKUP($A93,DSSV!$A$7:$S$65536,IN_DTK!E$5,0))=FALSE,VLOOKUP($A93,DSSV!$A$7:$S$65536,IN_DTK!E$5,0),"")</f>
        <v>0</v>
      </c>
      <c r="F93" s="127">
        <f>IF(ISNA(VLOOKUP($A93,DSSV!$A$7:$S$65536,IN_DTK!F$5,0))=FALSE,VLOOKUP($A93,DSSV!$A$7:$S$65536,IN_DTK!F$5,0),"")</f>
        <v>0</v>
      </c>
      <c r="G93" s="127">
        <f>IF(ISNA(VLOOKUP($A93,DSSV!$A$7:$S$65536,IN_DTK!G$5,0))=FALSE,VLOOKUP($A93,DSSV!$A$7:$S$65536,IN_DTK!G$5,0),"")</f>
        <v>0</v>
      </c>
      <c r="H93" s="127" t="str">
        <f>IF(ISNA(VLOOKUP($A93,DSSV!$A$7:$S$65536,IN_DTK!H$5,0))=FALSE,IF(H$8&lt;&gt;0,VLOOKUP($A93,DSSV!$A$7:$S$65536,IN_DTK!H$5,0),""),"")</f>
        <v/>
      </c>
      <c r="I93" s="127" t="str">
        <f>IF(ISNA(VLOOKUP($A93,DSSV!$A$7:$S$65536,IN_DTK!I$5,0))=FALSE,IF(I$8&lt;&gt;0,VLOOKUP($A93,DSSV!$A$7:$S$65536,IN_DTK!I$5,0),""),"")</f>
        <v/>
      </c>
      <c r="J93" s="127" t="str">
        <f>IF(ISNA(VLOOKUP($A93,DSSV!$A$7:$S$65536,IN_DTK!J$5,0))=FALSE,IF(J$8&lt;&gt;0,VLOOKUP($A93,DSSV!$A$7:$S$65536,IN_DTK!J$5,0),""),"")</f>
        <v/>
      </c>
      <c r="K93" s="127" t="str">
        <f>IF(ISNA(VLOOKUP($A93,DSSV!$A$7:$S$65536,IN_DTK!K$5,0))=FALSE,IF(K$8&lt;&gt;0,VLOOKUP($A93,DSSV!$A$7:$S$65536,IN_DTK!K$5,0),""),"")</f>
        <v/>
      </c>
      <c r="L93" s="127" t="str">
        <f>IF(ISNA(VLOOKUP($A93,DSSV!$A$7:$S$65536,IN_DTK!L$5,0))=FALSE,IF(L$8&lt;&gt;0,VLOOKUP($A93,DSSV!$A$7:$S$65536,IN_DTK!L$5,0),""),"")</f>
        <v/>
      </c>
      <c r="M93" s="127" t="str">
        <f>IF(ISNA(VLOOKUP($A93,DSSV!$A$7:$S$65536,IN_DTK!M$5,0))=FALSE,IF(M$8&lt;&gt;0,VLOOKUP($A93,DSSV!$A$7:$S$65536,IN_DTK!M$5,0),""),"")</f>
        <v/>
      </c>
      <c r="N93" s="127" t="str">
        <f>IF(ISNA(VLOOKUP($A93,DSSV!$A$7:$S$65536,IN_DTK!N$5,0))=FALSE,IF(N$8&lt;&gt;0,VLOOKUP($A93,DSSV!$A$7:$S$65536,IN_DTK!N$5,0),""),"")</f>
        <v/>
      </c>
      <c r="O93" s="127" t="str">
        <f>IF(ISNA(VLOOKUP($A93,DSSV!$A$7:$S$65536,IN_DTK!O$5,0))=FALSE,IF(O$8&lt;&gt;0,VLOOKUP($A93,DSSV!$A$7:$S$65536,IN_DTK!O$5,0),""),"")</f>
        <v/>
      </c>
      <c r="P93" s="127" t="str">
        <f>IF(ISNA(VLOOKUP($A93,DSSV!$A$7:$S$65536,IN_DTK!P$5,0))=FALSE,IF(P$8&lt;&gt;0,VLOOKUP($A93,DSSV!$A$7:$S$65536,IN_DTK!P$5,0),""),"")</f>
        <v/>
      </c>
      <c r="Q93" s="130">
        <f>IF(ISNA(VLOOKUP($A93,DSSV!$A$7:$S$65536,IN_DTK!Q$5,0))=FALSE,VLOOKUP($A93,DSSV!$A$7:$S$65536,IN_DTK!Q$5,0),"")</f>
        <v>0</v>
      </c>
      <c r="R93" s="131" t="str">
        <f>IF(ISNA(VLOOKUP($A93,DSSV!$A$7:$S$65536,IN_DTK!R$5,0))=FALSE,VLOOKUP($A93,DSSV!$A$7:$S$65536,IN_DTK!R$5,0),"")</f>
        <v>Không</v>
      </c>
      <c r="S93" s="132">
        <f>IF(ISNA(VLOOKUP($A93,DSSV!$A$7:$S$65536,IN_DTK!S$5,0))=FALSE,VLOOKUP($A93,DSSV!$A$7:$S$65536,IN_DTK!S$5,0),"")</f>
        <v>0</v>
      </c>
      <c r="T93" s="125"/>
      <c r="U93" s="125"/>
      <c r="V93" s="125"/>
      <c r="W93" s="125"/>
      <c r="X93" s="125"/>
      <c r="Y93" s="125"/>
      <c r="Z93" s="125"/>
      <c r="AA93" s="125"/>
      <c r="AB93" s="125"/>
      <c r="AC93" s="125"/>
      <c r="AD93" s="125"/>
      <c r="AE93" s="125"/>
      <c r="AF93" s="125"/>
      <c r="AG93" s="125"/>
      <c r="AH93" s="125"/>
      <c r="AI93" s="125"/>
      <c r="AJ93" s="125"/>
      <c r="AK93" s="125"/>
      <c r="AL93" s="125"/>
      <c r="AM93" s="125"/>
      <c r="AN93" s="125"/>
      <c r="AO93" s="125"/>
      <c r="AP93" s="125"/>
      <c r="AQ93" s="125"/>
      <c r="AR93" s="125"/>
      <c r="AS93" s="125"/>
      <c r="AT93" s="125"/>
      <c r="AU93" s="125"/>
      <c r="AV93" s="125"/>
      <c r="AW93" s="125"/>
      <c r="AX93" s="125"/>
      <c r="AY93" s="125"/>
      <c r="AZ93" s="125"/>
      <c r="BA93" s="125"/>
      <c r="BB93" s="125"/>
      <c r="BC93" s="125"/>
    </row>
    <row r="94" spans="1:55" s="126" customFormat="1" ht="20.100000000000001" customHeight="1">
      <c r="A94" s="124">
        <v>86</v>
      </c>
      <c r="B94" s="127">
        <v>86</v>
      </c>
      <c r="C94" s="127">
        <f>IF(ISNA(VLOOKUP($A94,DSSV!$A$7:$S$65536,IN_DTK!C$5,0))=FALSE,VLOOKUP($A94,DSSV!$A$7:$S$65536,IN_DTK!C$5,0),"")</f>
        <v>0</v>
      </c>
      <c r="D94" s="128">
        <f>IF(ISNA(VLOOKUP($A94,DSSV!$A$7:$S$65536,IN_DTK!D$5,0))=FALSE,VLOOKUP($A94,DSSV!$A$7:$S$65536,IN_DTK!D$5,0),"")</f>
        <v>0</v>
      </c>
      <c r="E94" s="129">
        <f>IF(ISNA(VLOOKUP($A94,DSSV!$A$7:$S$65536,IN_DTK!E$5,0))=FALSE,VLOOKUP($A94,DSSV!$A$7:$S$65536,IN_DTK!E$5,0),"")</f>
        <v>0</v>
      </c>
      <c r="F94" s="127">
        <f>IF(ISNA(VLOOKUP($A94,DSSV!$A$7:$S$65536,IN_DTK!F$5,0))=FALSE,VLOOKUP($A94,DSSV!$A$7:$S$65536,IN_DTK!F$5,0),"")</f>
        <v>0</v>
      </c>
      <c r="G94" s="127">
        <f>IF(ISNA(VLOOKUP($A94,DSSV!$A$7:$S$65536,IN_DTK!G$5,0))=FALSE,VLOOKUP($A94,DSSV!$A$7:$S$65536,IN_DTK!G$5,0),"")</f>
        <v>0</v>
      </c>
      <c r="H94" s="127" t="str">
        <f>IF(ISNA(VLOOKUP($A94,DSSV!$A$7:$S$65536,IN_DTK!H$5,0))=FALSE,IF(H$8&lt;&gt;0,VLOOKUP($A94,DSSV!$A$7:$S$65536,IN_DTK!H$5,0),""),"")</f>
        <v/>
      </c>
      <c r="I94" s="127" t="str">
        <f>IF(ISNA(VLOOKUP($A94,DSSV!$A$7:$S$65536,IN_DTK!I$5,0))=FALSE,IF(I$8&lt;&gt;0,VLOOKUP($A94,DSSV!$A$7:$S$65536,IN_DTK!I$5,0),""),"")</f>
        <v/>
      </c>
      <c r="J94" s="127" t="str">
        <f>IF(ISNA(VLOOKUP($A94,DSSV!$A$7:$S$65536,IN_DTK!J$5,0))=FALSE,IF(J$8&lt;&gt;0,VLOOKUP($A94,DSSV!$A$7:$S$65536,IN_DTK!J$5,0),""),"")</f>
        <v/>
      </c>
      <c r="K94" s="127" t="str">
        <f>IF(ISNA(VLOOKUP($A94,DSSV!$A$7:$S$65536,IN_DTK!K$5,0))=FALSE,IF(K$8&lt;&gt;0,VLOOKUP($A94,DSSV!$A$7:$S$65536,IN_DTK!K$5,0),""),"")</f>
        <v/>
      </c>
      <c r="L94" s="127" t="str">
        <f>IF(ISNA(VLOOKUP($A94,DSSV!$A$7:$S$65536,IN_DTK!L$5,0))=FALSE,IF(L$8&lt;&gt;0,VLOOKUP($A94,DSSV!$A$7:$S$65536,IN_DTK!L$5,0),""),"")</f>
        <v/>
      </c>
      <c r="M94" s="127" t="str">
        <f>IF(ISNA(VLOOKUP($A94,DSSV!$A$7:$S$65536,IN_DTK!M$5,0))=FALSE,IF(M$8&lt;&gt;0,VLOOKUP($A94,DSSV!$A$7:$S$65536,IN_DTK!M$5,0),""),"")</f>
        <v/>
      </c>
      <c r="N94" s="127" t="str">
        <f>IF(ISNA(VLOOKUP($A94,DSSV!$A$7:$S$65536,IN_DTK!N$5,0))=FALSE,IF(N$8&lt;&gt;0,VLOOKUP($A94,DSSV!$A$7:$S$65536,IN_DTK!N$5,0),""),"")</f>
        <v/>
      </c>
      <c r="O94" s="127" t="str">
        <f>IF(ISNA(VLOOKUP($A94,DSSV!$A$7:$S$65536,IN_DTK!O$5,0))=FALSE,IF(O$8&lt;&gt;0,VLOOKUP($A94,DSSV!$A$7:$S$65536,IN_DTK!O$5,0),""),"")</f>
        <v/>
      </c>
      <c r="P94" s="127" t="str">
        <f>IF(ISNA(VLOOKUP($A94,DSSV!$A$7:$S$65536,IN_DTK!P$5,0))=FALSE,IF(P$8&lt;&gt;0,VLOOKUP($A94,DSSV!$A$7:$S$65536,IN_DTK!P$5,0),""),"")</f>
        <v/>
      </c>
      <c r="Q94" s="130">
        <f>IF(ISNA(VLOOKUP($A94,DSSV!$A$7:$S$65536,IN_DTK!Q$5,0))=FALSE,VLOOKUP($A94,DSSV!$A$7:$S$65536,IN_DTK!Q$5,0),"")</f>
        <v>0</v>
      </c>
      <c r="R94" s="131" t="str">
        <f>IF(ISNA(VLOOKUP($A94,DSSV!$A$7:$S$65536,IN_DTK!R$5,0))=FALSE,VLOOKUP($A94,DSSV!$A$7:$S$65536,IN_DTK!R$5,0),"")</f>
        <v>Không</v>
      </c>
      <c r="S94" s="132">
        <f>IF(ISNA(VLOOKUP($A94,DSSV!$A$7:$S$65536,IN_DTK!S$5,0))=FALSE,VLOOKUP($A94,DSSV!$A$7:$S$65536,IN_DTK!S$5,0),"")</f>
        <v>0</v>
      </c>
      <c r="T94" s="125"/>
      <c r="U94" s="125"/>
      <c r="V94" s="125"/>
      <c r="W94" s="125"/>
      <c r="X94" s="125"/>
      <c r="Y94" s="125"/>
      <c r="Z94" s="125"/>
      <c r="AA94" s="125"/>
      <c r="AB94" s="125"/>
      <c r="AC94" s="125"/>
      <c r="AD94" s="125"/>
      <c r="AE94" s="125"/>
      <c r="AF94" s="125"/>
      <c r="AG94" s="125"/>
      <c r="AH94" s="125"/>
      <c r="AI94" s="125"/>
      <c r="AJ94" s="125"/>
      <c r="AK94" s="125"/>
      <c r="AL94" s="125"/>
      <c r="AM94" s="125"/>
      <c r="AN94" s="125"/>
      <c r="AO94" s="125"/>
      <c r="AP94" s="125"/>
      <c r="AQ94" s="125"/>
      <c r="AR94" s="125"/>
      <c r="AS94" s="125"/>
      <c r="AT94" s="125"/>
      <c r="AU94" s="125"/>
      <c r="AV94" s="125"/>
      <c r="AW94" s="125"/>
      <c r="AX94" s="125"/>
      <c r="AY94" s="125"/>
      <c r="AZ94" s="125"/>
      <c r="BA94" s="125"/>
      <c r="BB94" s="125"/>
      <c r="BC94" s="125"/>
    </row>
    <row r="95" spans="1:55" s="126" customFormat="1" ht="20.100000000000001" customHeight="1">
      <c r="A95" s="124">
        <v>87</v>
      </c>
      <c r="B95" s="127">
        <v>87</v>
      </c>
      <c r="C95" s="127">
        <f>IF(ISNA(VLOOKUP($A95,DSSV!$A$7:$S$65536,IN_DTK!C$5,0))=FALSE,VLOOKUP($A95,DSSV!$A$7:$S$65536,IN_DTK!C$5,0),"")</f>
        <v>0</v>
      </c>
      <c r="D95" s="128">
        <f>IF(ISNA(VLOOKUP($A95,DSSV!$A$7:$S$65536,IN_DTK!D$5,0))=FALSE,VLOOKUP($A95,DSSV!$A$7:$S$65536,IN_DTK!D$5,0),"")</f>
        <v>0</v>
      </c>
      <c r="E95" s="129">
        <f>IF(ISNA(VLOOKUP($A95,DSSV!$A$7:$S$65536,IN_DTK!E$5,0))=FALSE,VLOOKUP($A95,DSSV!$A$7:$S$65536,IN_DTK!E$5,0),"")</f>
        <v>0</v>
      </c>
      <c r="F95" s="127">
        <f>IF(ISNA(VLOOKUP($A95,DSSV!$A$7:$S$65536,IN_DTK!F$5,0))=FALSE,VLOOKUP($A95,DSSV!$A$7:$S$65536,IN_DTK!F$5,0),"")</f>
        <v>0</v>
      </c>
      <c r="G95" s="127">
        <f>IF(ISNA(VLOOKUP($A95,DSSV!$A$7:$S$65536,IN_DTK!G$5,0))=FALSE,VLOOKUP($A95,DSSV!$A$7:$S$65536,IN_DTK!G$5,0),"")</f>
        <v>0</v>
      </c>
      <c r="H95" s="127" t="str">
        <f>IF(ISNA(VLOOKUP($A95,DSSV!$A$7:$S$65536,IN_DTK!H$5,0))=FALSE,IF(H$8&lt;&gt;0,VLOOKUP($A95,DSSV!$A$7:$S$65536,IN_DTK!H$5,0),""),"")</f>
        <v/>
      </c>
      <c r="I95" s="127" t="str">
        <f>IF(ISNA(VLOOKUP($A95,DSSV!$A$7:$S$65536,IN_DTK!I$5,0))=FALSE,IF(I$8&lt;&gt;0,VLOOKUP($A95,DSSV!$A$7:$S$65536,IN_DTK!I$5,0),""),"")</f>
        <v/>
      </c>
      <c r="J95" s="127" t="str">
        <f>IF(ISNA(VLOOKUP($A95,DSSV!$A$7:$S$65536,IN_DTK!J$5,0))=FALSE,IF(J$8&lt;&gt;0,VLOOKUP($A95,DSSV!$A$7:$S$65536,IN_DTK!J$5,0),""),"")</f>
        <v/>
      </c>
      <c r="K95" s="127" t="str">
        <f>IF(ISNA(VLOOKUP($A95,DSSV!$A$7:$S$65536,IN_DTK!K$5,0))=FALSE,IF(K$8&lt;&gt;0,VLOOKUP($A95,DSSV!$A$7:$S$65536,IN_DTK!K$5,0),""),"")</f>
        <v/>
      </c>
      <c r="L95" s="127" t="str">
        <f>IF(ISNA(VLOOKUP($A95,DSSV!$A$7:$S$65536,IN_DTK!L$5,0))=FALSE,IF(L$8&lt;&gt;0,VLOOKUP($A95,DSSV!$A$7:$S$65536,IN_DTK!L$5,0),""),"")</f>
        <v/>
      </c>
      <c r="M95" s="127" t="str">
        <f>IF(ISNA(VLOOKUP($A95,DSSV!$A$7:$S$65536,IN_DTK!M$5,0))=FALSE,IF(M$8&lt;&gt;0,VLOOKUP($A95,DSSV!$A$7:$S$65536,IN_DTK!M$5,0),""),"")</f>
        <v/>
      </c>
      <c r="N95" s="127" t="str">
        <f>IF(ISNA(VLOOKUP($A95,DSSV!$A$7:$S$65536,IN_DTK!N$5,0))=FALSE,IF(N$8&lt;&gt;0,VLOOKUP($A95,DSSV!$A$7:$S$65536,IN_DTK!N$5,0),""),"")</f>
        <v/>
      </c>
      <c r="O95" s="127" t="str">
        <f>IF(ISNA(VLOOKUP($A95,DSSV!$A$7:$S$65536,IN_DTK!O$5,0))=FALSE,IF(O$8&lt;&gt;0,VLOOKUP($A95,DSSV!$A$7:$S$65536,IN_DTK!O$5,0),""),"")</f>
        <v/>
      </c>
      <c r="P95" s="127" t="str">
        <f>IF(ISNA(VLOOKUP($A95,DSSV!$A$7:$S$65536,IN_DTK!P$5,0))=FALSE,IF(P$8&lt;&gt;0,VLOOKUP($A95,DSSV!$A$7:$S$65536,IN_DTK!P$5,0),""),"")</f>
        <v/>
      </c>
      <c r="Q95" s="130">
        <f>IF(ISNA(VLOOKUP($A95,DSSV!$A$7:$S$65536,IN_DTK!Q$5,0))=FALSE,VLOOKUP($A95,DSSV!$A$7:$S$65536,IN_DTK!Q$5,0),"")</f>
        <v>0</v>
      </c>
      <c r="R95" s="131" t="str">
        <f>IF(ISNA(VLOOKUP($A95,DSSV!$A$7:$S$65536,IN_DTK!R$5,0))=FALSE,VLOOKUP($A95,DSSV!$A$7:$S$65536,IN_DTK!R$5,0),"")</f>
        <v>Không</v>
      </c>
      <c r="S95" s="132">
        <f>IF(ISNA(VLOOKUP($A95,DSSV!$A$7:$S$65536,IN_DTK!S$5,0))=FALSE,VLOOKUP($A95,DSSV!$A$7:$S$65536,IN_DTK!S$5,0),"")</f>
        <v>0</v>
      </c>
      <c r="T95" s="125"/>
      <c r="U95" s="125"/>
      <c r="V95" s="125"/>
      <c r="W95" s="125"/>
      <c r="X95" s="125"/>
      <c r="Y95" s="125"/>
      <c r="Z95" s="125"/>
      <c r="AA95" s="125"/>
      <c r="AB95" s="125"/>
      <c r="AC95" s="125"/>
      <c r="AD95" s="125"/>
      <c r="AE95" s="125"/>
      <c r="AF95" s="125"/>
      <c r="AG95" s="125"/>
      <c r="AH95" s="125"/>
      <c r="AI95" s="125"/>
      <c r="AJ95" s="125"/>
      <c r="AK95" s="125"/>
      <c r="AL95" s="125"/>
      <c r="AM95" s="125"/>
      <c r="AN95" s="125"/>
      <c r="AO95" s="125"/>
      <c r="AP95" s="125"/>
      <c r="AQ95" s="125"/>
      <c r="AR95" s="125"/>
      <c r="AS95" s="125"/>
      <c r="AT95" s="125"/>
      <c r="AU95" s="125"/>
      <c r="AV95" s="125"/>
      <c r="AW95" s="125"/>
      <c r="AX95" s="125"/>
      <c r="AY95" s="125"/>
      <c r="AZ95" s="125"/>
      <c r="BA95" s="125"/>
      <c r="BB95" s="125"/>
      <c r="BC95" s="125"/>
    </row>
    <row r="96" spans="1:55" s="126" customFormat="1" ht="20.100000000000001" customHeight="1">
      <c r="A96" s="124">
        <v>88</v>
      </c>
      <c r="B96" s="127">
        <v>88</v>
      </c>
      <c r="C96" s="127">
        <f>IF(ISNA(VLOOKUP($A96,DSSV!$A$7:$S$65536,IN_DTK!C$5,0))=FALSE,VLOOKUP($A96,DSSV!$A$7:$S$65536,IN_DTK!C$5,0),"")</f>
        <v>0</v>
      </c>
      <c r="D96" s="128">
        <f>IF(ISNA(VLOOKUP($A96,DSSV!$A$7:$S$65536,IN_DTK!D$5,0))=FALSE,VLOOKUP($A96,DSSV!$A$7:$S$65536,IN_DTK!D$5,0),"")</f>
        <v>0</v>
      </c>
      <c r="E96" s="129">
        <f>IF(ISNA(VLOOKUP($A96,DSSV!$A$7:$S$65536,IN_DTK!E$5,0))=FALSE,VLOOKUP($A96,DSSV!$A$7:$S$65536,IN_DTK!E$5,0),"")</f>
        <v>0</v>
      </c>
      <c r="F96" s="127">
        <f>IF(ISNA(VLOOKUP($A96,DSSV!$A$7:$S$65536,IN_DTK!F$5,0))=FALSE,VLOOKUP($A96,DSSV!$A$7:$S$65536,IN_DTK!F$5,0),"")</f>
        <v>0</v>
      </c>
      <c r="G96" s="127">
        <f>IF(ISNA(VLOOKUP($A96,DSSV!$A$7:$S$65536,IN_DTK!G$5,0))=FALSE,VLOOKUP($A96,DSSV!$A$7:$S$65536,IN_DTK!G$5,0),"")</f>
        <v>0</v>
      </c>
      <c r="H96" s="127" t="str">
        <f>IF(ISNA(VLOOKUP($A96,DSSV!$A$7:$S$65536,IN_DTK!H$5,0))=FALSE,IF(H$8&lt;&gt;0,VLOOKUP($A96,DSSV!$A$7:$S$65536,IN_DTK!H$5,0),""),"")</f>
        <v/>
      </c>
      <c r="I96" s="127" t="str">
        <f>IF(ISNA(VLOOKUP($A96,DSSV!$A$7:$S$65536,IN_DTK!I$5,0))=FALSE,IF(I$8&lt;&gt;0,VLOOKUP($A96,DSSV!$A$7:$S$65536,IN_DTK!I$5,0),""),"")</f>
        <v/>
      </c>
      <c r="J96" s="127" t="str">
        <f>IF(ISNA(VLOOKUP($A96,DSSV!$A$7:$S$65536,IN_DTK!J$5,0))=FALSE,IF(J$8&lt;&gt;0,VLOOKUP($A96,DSSV!$A$7:$S$65536,IN_DTK!J$5,0),""),"")</f>
        <v/>
      </c>
      <c r="K96" s="127" t="str">
        <f>IF(ISNA(VLOOKUP($A96,DSSV!$A$7:$S$65536,IN_DTK!K$5,0))=FALSE,IF(K$8&lt;&gt;0,VLOOKUP($A96,DSSV!$A$7:$S$65536,IN_DTK!K$5,0),""),"")</f>
        <v/>
      </c>
      <c r="L96" s="127" t="str">
        <f>IF(ISNA(VLOOKUP($A96,DSSV!$A$7:$S$65536,IN_DTK!L$5,0))=FALSE,IF(L$8&lt;&gt;0,VLOOKUP($A96,DSSV!$A$7:$S$65536,IN_DTK!L$5,0),""),"")</f>
        <v/>
      </c>
      <c r="M96" s="127" t="str">
        <f>IF(ISNA(VLOOKUP($A96,DSSV!$A$7:$S$65536,IN_DTK!M$5,0))=FALSE,IF(M$8&lt;&gt;0,VLOOKUP($A96,DSSV!$A$7:$S$65536,IN_DTK!M$5,0),""),"")</f>
        <v/>
      </c>
      <c r="N96" s="127" t="str">
        <f>IF(ISNA(VLOOKUP($A96,DSSV!$A$7:$S$65536,IN_DTK!N$5,0))=FALSE,IF(N$8&lt;&gt;0,VLOOKUP($A96,DSSV!$A$7:$S$65536,IN_DTK!N$5,0),""),"")</f>
        <v/>
      </c>
      <c r="O96" s="127" t="str">
        <f>IF(ISNA(VLOOKUP($A96,DSSV!$A$7:$S$65536,IN_DTK!O$5,0))=FALSE,IF(O$8&lt;&gt;0,VLOOKUP($A96,DSSV!$A$7:$S$65536,IN_DTK!O$5,0),""),"")</f>
        <v/>
      </c>
      <c r="P96" s="127" t="str">
        <f>IF(ISNA(VLOOKUP($A96,DSSV!$A$7:$S$65536,IN_DTK!P$5,0))=FALSE,IF(P$8&lt;&gt;0,VLOOKUP($A96,DSSV!$A$7:$S$65536,IN_DTK!P$5,0),""),"")</f>
        <v/>
      </c>
      <c r="Q96" s="130">
        <f>IF(ISNA(VLOOKUP($A96,DSSV!$A$7:$S$65536,IN_DTK!Q$5,0))=FALSE,VLOOKUP($A96,DSSV!$A$7:$S$65536,IN_DTK!Q$5,0),"")</f>
        <v>0</v>
      </c>
      <c r="R96" s="131" t="str">
        <f>IF(ISNA(VLOOKUP($A96,DSSV!$A$7:$S$65536,IN_DTK!R$5,0))=FALSE,VLOOKUP($A96,DSSV!$A$7:$S$65536,IN_DTK!R$5,0),"")</f>
        <v>Không</v>
      </c>
      <c r="S96" s="132">
        <f>IF(ISNA(VLOOKUP($A96,DSSV!$A$7:$S$65536,IN_DTK!S$5,0))=FALSE,VLOOKUP($A96,DSSV!$A$7:$S$65536,IN_DTK!S$5,0),"")</f>
        <v>0</v>
      </c>
      <c r="T96" s="125"/>
      <c r="U96" s="125"/>
      <c r="V96" s="125"/>
      <c r="W96" s="125"/>
      <c r="X96" s="125"/>
      <c r="Y96" s="125"/>
      <c r="Z96" s="125"/>
      <c r="AA96" s="125"/>
      <c r="AB96" s="125"/>
      <c r="AC96" s="125"/>
      <c r="AD96" s="125"/>
      <c r="AE96" s="125"/>
      <c r="AF96" s="125"/>
      <c r="AG96" s="125"/>
      <c r="AH96" s="125"/>
      <c r="AI96" s="125"/>
      <c r="AJ96" s="125"/>
      <c r="AK96" s="125"/>
      <c r="AL96" s="125"/>
      <c r="AM96" s="125"/>
      <c r="AN96" s="125"/>
      <c r="AO96" s="125"/>
      <c r="AP96" s="125"/>
      <c r="AQ96" s="125"/>
      <c r="AR96" s="125"/>
      <c r="AS96" s="125"/>
      <c r="AT96" s="125"/>
      <c r="AU96" s="125"/>
      <c r="AV96" s="125"/>
      <c r="AW96" s="125"/>
      <c r="AX96" s="125"/>
      <c r="AY96" s="125"/>
      <c r="AZ96" s="125"/>
      <c r="BA96" s="125"/>
      <c r="BB96" s="125"/>
      <c r="BC96" s="125"/>
    </row>
    <row r="97" spans="1:55" s="126" customFormat="1" ht="20.100000000000001" customHeight="1">
      <c r="A97" s="124">
        <v>89</v>
      </c>
      <c r="B97" s="127">
        <v>89</v>
      </c>
      <c r="C97" s="127">
        <f>IF(ISNA(VLOOKUP($A97,DSSV!$A$7:$S$65536,IN_DTK!C$5,0))=FALSE,VLOOKUP($A97,DSSV!$A$7:$S$65536,IN_DTK!C$5,0),"")</f>
        <v>0</v>
      </c>
      <c r="D97" s="128">
        <f>IF(ISNA(VLOOKUP($A97,DSSV!$A$7:$S$65536,IN_DTK!D$5,0))=FALSE,VLOOKUP($A97,DSSV!$A$7:$S$65536,IN_DTK!D$5,0),"")</f>
        <v>0</v>
      </c>
      <c r="E97" s="129">
        <f>IF(ISNA(VLOOKUP($A97,DSSV!$A$7:$S$65536,IN_DTK!E$5,0))=FALSE,VLOOKUP($A97,DSSV!$A$7:$S$65536,IN_DTK!E$5,0),"")</f>
        <v>0</v>
      </c>
      <c r="F97" s="127">
        <f>IF(ISNA(VLOOKUP($A97,DSSV!$A$7:$S$65536,IN_DTK!F$5,0))=FALSE,VLOOKUP($A97,DSSV!$A$7:$S$65536,IN_DTK!F$5,0),"")</f>
        <v>0</v>
      </c>
      <c r="G97" s="127">
        <f>IF(ISNA(VLOOKUP($A97,DSSV!$A$7:$S$65536,IN_DTK!G$5,0))=FALSE,VLOOKUP($A97,DSSV!$A$7:$S$65536,IN_DTK!G$5,0),"")</f>
        <v>0</v>
      </c>
      <c r="H97" s="127" t="str">
        <f>IF(ISNA(VLOOKUP($A97,DSSV!$A$7:$S$65536,IN_DTK!H$5,0))=FALSE,IF(H$8&lt;&gt;0,VLOOKUP($A97,DSSV!$A$7:$S$65536,IN_DTK!H$5,0),""),"")</f>
        <v/>
      </c>
      <c r="I97" s="127" t="str">
        <f>IF(ISNA(VLOOKUP($A97,DSSV!$A$7:$S$65536,IN_DTK!I$5,0))=FALSE,IF(I$8&lt;&gt;0,VLOOKUP($A97,DSSV!$A$7:$S$65536,IN_DTK!I$5,0),""),"")</f>
        <v/>
      </c>
      <c r="J97" s="127" t="str">
        <f>IF(ISNA(VLOOKUP($A97,DSSV!$A$7:$S$65536,IN_DTK!J$5,0))=FALSE,IF(J$8&lt;&gt;0,VLOOKUP($A97,DSSV!$A$7:$S$65536,IN_DTK!J$5,0),""),"")</f>
        <v/>
      </c>
      <c r="K97" s="127" t="str">
        <f>IF(ISNA(VLOOKUP($A97,DSSV!$A$7:$S$65536,IN_DTK!K$5,0))=FALSE,IF(K$8&lt;&gt;0,VLOOKUP($A97,DSSV!$A$7:$S$65536,IN_DTK!K$5,0),""),"")</f>
        <v/>
      </c>
      <c r="L97" s="127" t="str">
        <f>IF(ISNA(VLOOKUP($A97,DSSV!$A$7:$S$65536,IN_DTK!L$5,0))=FALSE,IF(L$8&lt;&gt;0,VLOOKUP($A97,DSSV!$A$7:$S$65536,IN_DTK!L$5,0),""),"")</f>
        <v/>
      </c>
      <c r="M97" s="127" t="str">
        <f>IF(ISNA(VLOOKUP($A97,DSSV!$A$7:$S$65536,IN_DTK!M$5,0))=FALSE,IF(M$8&lt;&gt;0,VLOOKUP($A97,DSSV!$A$7:$S$65536,IN_DTK!M$5,0),""),"")</f>
        <v/>
      </c>
      <c r="N97" s="127" t="str">
        <f>IF(ISNA(VLOOKUP($A97,DSSV!$A$7:$S$65536,IN_DTK!N$5,0))=FALSE,IF(N$8&lt;&gt;0,VLOOKUP($A97,DSSV!$A$7:$S$65536,IN_DTK!N$5,0),""),"")</f>
        <v/>
      </c>
      <c r="O97" s="127" t="str">
        <f>IF(ISNA(VLOOKUP($A97,DSSV!$A$7:$S$65536,IN_DTK!O$5,0))=FALSE,IF(O$8&lt;&gt;0,VLOOKUP($A97,DSSV!$A$7:$S$65536,IN_DTK!O$5,0),""),"")</f>
        <v/>
      </c>
      <c r="P97" s="127" t="str">
        <f>IF(ISNA(VLOOKUP($A97,DSSV!$A$7:$S$65536,IN_DTK!P$5,0))=FALSE,IF(P$8&lt;&gt;0,VLOOKUP($A97,DSSV!$A$7:$S$65536,IN_DTK!P$5,0),""),"")</f>
        <v/>
      </c>
      <c r="Q97" s="130">
        <f>IF(ISNA(VLOOKUP($A97,DSSV!$A$7:$S$65536,IN_DTK!Q$5,0))=FALSE,VLOOKUP($A97,DSSV!$A$7:$S$65536,IN_DTK!Q$5,0),"")</f>
        <v>0</v>
      </c>
      <c r="R97" s="131" t="str">
        <f>IF(ISNA(VLOOKUP($A97,DSSV!$A$7:$S$65536,IN_DTK!R$5,0))=FALSE,VLOOKUP($A97,DSSV!$A$7:$S$65536,IN_DTK!R$5,0),"")</f>
        <v>Không</v>
      </c>
      <c r="S97" s="132">
        <f>IF(ISNA(VLOOKUP($A97,DSSV!$A$7:$S$65536,IN_DTK!S$5,0))=FALSE,VLOOKUP($A97,DSSV!$A$7:$S$65536,IN_DTK!S$5,0),"")</f>
        <v>0</v>
      </c>
      <c r="T97" s="125"/>
      <c r="U97" s="125"/>
      <c r="V97" s="125"/>
      <c r="W97" s="125"/>
      <c r="X97" s="125"/>
      <c r="Y97" s="125"/>
      <c r="Z97" s="125"/>
      <c r="AA97" s="125"/>
      <c r="AB97" s="125"/>
      <c r="AC97" s="125"/>
      <c r="AD97" s="125"/>
      <c r="AE97" s="125"/>
      <c r="AF97" s="125"/>
      <c r="AG97" s="125"/>
      <c r="AH97" s="125"/>
      <c r="AI97" s="125"/>
      <c r="AJ97" s="125"/>
      <c r="AK97" s="125"/>
      <c r="AL97" s="125"/>
      <c r="AM97" s="125"/>
      <c r="AN97" s="125"/>
      <c r="AO97" s="125"/>
      <c r="AP97" s="125"/>
      <c r="AQ97" s="125"/>
      <c r="AR97" s="125"/>
      <c r="AS97" s="125"/>
      <c r="AT97" s="125"/>
      <c r="AU97" s="125"/>
      <c r="AV97" s="125"/>
      <c r="AW97" s="125"/>
      <c r="AX97" s="125"/>
      <c r="AY97" s="125"/>
      <c r="AZ97" s="125"/>
      <c r="BA97" s="125"/>
      <c r="BB97" s="125"/>
      <c r="BC97" s="125"/>
    </row>
    <row r="98" spans="1:55" s="126" customFormat="1" ht="20.100000000000001" customHeight="1">
      <c r="A98" s="124">
        <v>90</v>
      </c>
      <c r="B98" s="127">
        <v>90</v>
      </c>
      <c r="C98" s="127">
        <f>IF(ISNA(VLOOKUP($A98,DSSV!$A$7:$S$65536,IN_DTK!C$5,0))=FALSE,VLOOKUP($A98,DSSV!$A$7:$S$65536,IN_DTK!C$5,0),"")</f>
        <v>0</v>
      </c>
      <c r="D98" s="128">
        <f>IF(ISNA(VLOOKUP($A98,DSSV!$A$7:$S$65536,IN_DTK!D$5,0))=FALSE,VLOOKUP($A98,DSSV!$A$7:$S$65536,IN_DTK!D$5,0),"")</f>
        <v>0</v>
      </c>
      <c r="E98" s="129">
        <f>IF(ISNA(VLOOKUP($A98,DSSV!$A$7:$S$65536,IN_DTK!E$5,0))=FALSE,VLOOKUP($A98,DSSV!$A$7:$S$65536,IN_DTK!E$5,0),"")</f>
        <v>0</v>
      </c>
      <c r="F98" s="127">
        <f>IF(ISNA(VLOOKUP($A98,DSSV!$A$7:$S$65536,IN_DTK!F$5,0))=FALSE,VLOOKUP($A98,DSSV!$A$7:$S$65536,IN_DTK!F$5,0),"")</f>
        <v>0</v>
      </c>
      <c r="G98" s="127">
        <f>IF(ISNA(VLOOKUP($A98,DSSV!$A$7:$S$65536,IN_DTK!G$5,0))=FALSE,VLOOKUP($A98,DSSV!$A$7:$S$65536,IN_DTK!G$5,0),"")</f>
        <v>0</v>
      </c>
      <c r="H98" s="127" t="str">
        <f>IF(ISNA(VLOOKUP($A98,DSSV!$A$7:$S$65536,IN_DTK!H$5,0))=FALSE,IF(H$8&lt;&gt;0,VLOOKUP($A98,DSSV!$A$7:$S$65536,IN_DTK!H$5,0),""),"")</f>
        <v/>
      </c>
      <c r="I98" s="127" t="str">
        <f>IF(ISNA(VLOOKUP($A98,DSSV!$A$7:$S$65536,IN_DTK!I$5,0))=FALSE,IF(I$8&lt;&gt;0,VLOOKUP($A98,DSSV!$A$7:$S$65536,IN_DTK!I$5,0),""),"")</f>
        <v/>
      </c>
      <c r="J98" s="127" t="str">
        <f>IF(ISNA(VLOOKUP($A98,DSSV!$A$7:$S$65536,IN_DTK!J$5,0))=FALSE,IF(J$8&lt;&gt;0,VLOOKUP($A98,DSSV!$A$7:$S$65536,IN_DTK!J$5,0),""),"")</f>
        <v/>
      </c>
      <c r="K98" s="127" t="str">
        <f>IF(ISNA(VLOOKUP($A98,DSSV!$A$7:$S$65536,IN_DTK!K$5,0))=FALSE,IF(K$8&lt;&gt;0,VLOOKUP($A98,DSSV!$A$7:$S$65536,IN_DTK!K$5,0),""),"")</f>
        <v/>
      </c>
      <c r="L98" s="127" t="str">
        <f>IF(ISNA(VLOOKUP($A98,DSSV!$A$7:$S$65536,IN_DTK!L$5,0))=FALSE,IF(L$8&lt;&gt;0,VLOOKUP($A98,DSSV!$A$7:$S$65536,IN_DTK!L$5,0),""),"")</f>
        <v/>
      </c>
      <c r="M98" s="127" t="str">
        <f>IF(ISNA(VLOOKUP($A98,DSSV!$A$7:$S$65536,IN_DTK!M$5,0))=FALSE,IF(M$8&lt;&gt;0,VLOOKUP($A98,DSSV!$A$7:$S$65536,IN_DTK!M$5,0),""),"")</f>
        <v/>
      </c>
      <c r="N98" s="127" t="str">
        <f>IF(ISNA(VLOOKUP($A98,DSSV!$A$7:$S$65536,IN_DTK!N$5,0))=FALSE,IF(N$8&lt;&gt;0,VLOOKUP($A98,DSSV!$A$7:$S$65536,IN_DTK!N$5,0),""),"")</f>
        <v/>
      </c>
      <c r="O98" s="127" t="str">
        <f>IF(ISNA(VLOOKUP($A98,DSSV!$A$7:$S$65536,IN_DTK!O$5,0))=FALSE,IF(O$8&lt;&gt;0,VLOOKUP($A98,DSSV!$A$7:$S$65536,IN_DTK!O$5,0),""),"")</f>
        <v/>
      </c>
      <c r="P98" s="127" t="str">
        <f>IF(ISNA(VLOOKUP($A98,DSSV!$A$7:$S$65536,IN_DTK!P$5,0))=FALSE,IF(P$8&lt;&gt;0,VLOOKUP($A98,DSSV!$A$7:$S$65536,IN_DTK!P$5,0),""),"")</f>
        <v/>
      </c>
      <c r="Q98" s="130">
        <f>IF(ISNA(VLOOKUP($A98,DSSV!$A$7:$S$65536,IN_DTK!Q$5,0))=FALSE,VLOOKUP($A98,DSSV!$A$7:$S$65536,IN_DTK!Q$5,0),"")</f>
        <v>0</v>
      </c>
      <c r="R98" s="131" t="str">
        <f>IF(ISNA(VLOOKUP($A98,DSSV!$A$7:$S$65536,IN_DTK!R$5,0))=FALSE,VLOOKUP($A98,DSSV!$A$7:$S$65536,IN_DTK!R$5,0),"")</f>
        <v>Không</v>
      </c>
      <c r="S98" s="132">
        <f>IF(ISNA(VLOOKUP($A98,DSSV!$A$7:$S$65536,IN_DTK!S$5,0))=FALSE,VLOOKUP($A98,DSSV!$A$7:$S$65536,IN_DTK!S$5,0),"")</f>
        <v>0</v>
      </c>
      <c r="T98" s="125"/>
      <c r="U98" s="125"/>
      <c r="V98" s="125"/>
      <c r="W98" s="125"/>
      <c r="X98" s="125"/>
      <c r="Y98" s="125"/>
      <c r="Z98" s="125"/>
      <c r="AA98" s="125"/>
      <c r="AB98" s="125"/>
      <c r="AC98" s="125"/>
      <c r="AD98" s="125"/>
      <c r="AE98" s="125"/>
      <c r="AF98" s="125"/>
      <c r="AG98" s="125"/>
      <c r="AH98" s="125"/>
      <c r="AI98" s="125"/>
      <c r="AJ98" s="125"/>
      <c r="AK98" s="125"/>
      <c r="AL98" s="125"/>
      <c r="AM98" s="125"/>
      <c r="AN98" s="125"/>
      <c r="AO98" s="125"/>
      <c r="AP98" s="125"/>
      <c r="AQ98" s="125"/>
      <c r="AR98" s="125"/>
      <c r="AS98" s="125"/>
      <c r="AT98" s="125"/>
      <c r="AU98" s="125"/>
      <c r="AV98" s="125"/>
      <c r="AW98" s="125"/>
      <c r="AX98" s="125"/>
      <c r="AY98" s="125"/>
      <c r="AZ98" s="125"/>
      <c r="BA98" s="125"/>
      <c r="BB98" s="125"/>
      <c r="BC98" s="125"/>
    </row>
    <row r="99" spans="1:55" s="126" customFormat="1" ht="20.100000000000001" customHeight="1">
      <c r="A99" s="124">
        <v>91</v>
      </c>
      <c r="B99" s="127">
        <v>91</v>
      </c>
      <c r="C99" s="127">
        <f>IF(ISNA(VLOOKUP($A99,DSSV!$A$7:$S$65536,IN_DTK!C$5,0))=FALSE,VLOOKUP($A99,DSSV!$A$7:$S$65536,IN_DTK!C$5,0),"")</f>
        <v>0</v>
      </c>
      <c r="D99" s="128">
        <f>IF(ISNA(VLOOKUP($A99,DSSV!$A$7:$S$65536,IN_DTK!D$5,0))=FALSE,VLOOKUP($A99,DSSV!$A$7:$S$65536,IN_DTK!D$5,0),"")</f>
        <v>0</v>
      </c>
      <c r="E99" s="129">
        <f>IF(ISNA(VLOOKUP($A99,DSSV!$A$7:$S$65536,IN_DTK!E$5,0))=FALSE,VLOOKUP($A99,DSSV!$A$7:$S$65536,IN_DTK!E$5,0),"")</f>
        <v>0</v>
      </c>
      <c r="F99" s="127">
        <f>IF(ISNA(VLOOKUP($A99,DSSV!$A$7:$S$65536,IN_DTK!F$5,0))=FALSE,VLOOKUP($A99,DSSV!$A$7:$S$65536,IN_DTK!F$5,0),"")</f>
        <v>0</v>
      </c>
      <c r="G99" s="127">
        <f>IF(ISNA(VLOOKUP($A99,DSSV!$A$7:$S$65536,IN_DTK!G$5,0))=FALSE,VLOOKUP($A99,DSSV!$A$7:$S$65536,IN_DTK!G$5,0),"")</f>
        <v>0</v>
      </c>
      <c r="H99" s="127" t="str">
        <f>IF(ISNA(VLOOKUP($A99,DSSV!$A$7:$S$65536,IN_DTK!H$5,0))=FALSE,IF(H$8&lt;&gt;0,VLOOKUP($A99,DSSV!$A$7:$S$65536,IN_DTK!H$5,0),""),"")</f>
        <v/>
      </c>
      <c r="I99" s="127" t="str">
        <f>IF(ISNA(VLOOKUP($A99,DSSV!$A$7:$S$65536,IN_DTK!I$5,0))=FALSE,IF(I$8&lt;&gt;0,VLOOKUP($A99,DSSV!$A$7:$S$65536,IN_DTK!I$5,0),""),"")</f>
        <v/>
      </c>
      <c r="J99" s="127" t="str">
        <f>IF(ISNA(VLOOKUP($A99,DSSV!$A$7:$S$65536,IN_DTK!J$5,0))=FALSE,IF(J$8&lt;&gt;0,VLOOKUP($A99,DSSV!$A$7:$S$65536,IN_DTK!J$5,0),""),"")</f>
        <v/>
      </c>
      <c r="K99" s="127" t="str">
        <f>IF(ISNA(VLOOKUP($A99,DSSV!$A$7:$S$65536,IN_DTK!K$5,0))=FALSE,IF(K$8&lt;&gt;0,VLOOKUP($A99,DSSV!$A$7:$S$65536,IN_DTK!K$5,0),""),"")</f>
        <v/>
      </c>
      <c r="L99" s="127" t="str">
        <f>IF(ISNA(VLOOKUP($A99,DSSV!$A$7:$S$65536,IN_DTK!L$5,0))=FALSE,IF(L$8&lt;&gt;0,VLOOKUP($A99,DSSV!$A$7:$S$65536,IN_DTK!L$5,0),""),"")</f>
        <v/>
      </c>
      <c r="M99" s="127" t="str">
        <f>IF(ISNA(VLOOKUP($A99,DSSV!$A$7:$S$65536,IN_DTK!M$5,0))=FALSE,IF(M$8&lt;&gt;0,VLOOKUP($A99,DSSV!$A$7:$S$65536,IN_DTK!M$5,0),""),"")</f>
        <v/>
      </c>
      <c r="N99" s="127" t="str">
        <f>IF(ISNA(VLOOKUP($A99,DSSV!$A$7:$S$65536,IN_DTK!N$5,0))=FALSE,IF(N$8&lt;&gt;0,VLOOKUP($A99,DSSV!$A$7:$S$65536,IN_DTK!N$5,0),""),"")</f>
        <v/>
      </c>
      <c r="O99" s="127" t="str">
        <f>IF(ISNA(VLOOKUP($A99,DSSV!$A$7:$S$65536,IN_DTK!O$5,0))=FALSE,IF(O$8&lt;&gt;0,VLOOKUP($A99,DSSV!$A$7:$S$65536,IN_DTK!O$5,0),""),"")</f>
        <v/>
      </c>
      <c r="P99" s="127" t="str">
        <f>IF(ISNA(VLOOKUP($A99,DSSV!$A$7:$S$65536,IN_DTK!P$5,0))=FALSE,IF(P$8&lt;&gt;0,VLOOKUP($A99,DSSV!$A$7:$S$65536,IN_DTK!P$5,0),""),"")</f>
        <v/>
      </c>
      <c r="Q99" s="130">
        <f>IF(ISNA(VLOOKUP($A99,DSSV!$A$7:$S$65536,IN_DTK!Q$5,0))=FALSE,VLOOKUP($A99,DSSV!$A$7:$S$65536,IN_DTK!Q$5,0),"")</f>
        <v>0</v>
      </c>
      <c r="R99" s="131" t="str">
        <f>IF(ISNA(VLOOKUP($A99,DSSV!$A$7:$S$65536,IN_DTK!R$5,0))=FALSE,VLOOKUP($A99,DSSV!$A$7:$S$65536,IN_DTK!R$5,0),"")</f>
        <v>Không</v>
      </c>
      <c r="S99" s="132">
        <f>IF(ISNA(VLOOKUP($A99,DSSV!$A$7:$S$65536,IN_DTK!S$5,0))=FALSE,VLOOKUP($A99,DSSV!$A$7:$S$65536,IN_DTK!S$5,0),"")</f>
        <v>0</v>
      </c>
      <c r="T99" s="125"/>
      <c r="U99" s="125"/>
      <c r="V99" s="125"/>
      <c r="W99" s="125"/>
      <c r="X99" s="125"/>
      <c r="Y99" s="125"/>
      <c r="Z99" s="125"/>
      <c r="AA99" s="125"/>
      <c r="AB99" s="125"/>
      <c r="AC99" s="125"/>
      <c r="AD99" s="125"/>
      <c r="AE99" s="125"/>
      <c r="AF99" s="125"/>
      <c r="AG99" s="125"/>
      <c r="AH99" s="125"/>
      <c r="AI99" s="125"/>
      <c r="AJ99" s="125"/>
      <c r="AK99" s="125"/>
      <c r="AL99" s="125"/>
      <c r="AM99" s="125"/>
      <c r="AN99" s="125"/>
      <c r="AO99" s="125"/>
      <c r="AP99" s="125"/>
      <c r="AQ99" s="125"/>
      <c r="AR99" s="125"/>
      <c r="AS99" s="125"/>
      <c r="AT99" s="125"/>
      <c r="AU99" s="125"/>
      <c r="AV99" s="125"/>
      <c r="AW99" s="125"/>
      <c r="AX99" s="125"/>
      <c r="AY99" s="125"/>
      <c r="AZ99" s="125"/>
      <c r="BA99" s="125"/>
      <c r="BB99" s="125"/>
      <c r="BC99" s="125"/>
    </row>
    <row r="100" spans="1:55" s="126" customFormat="1" ht="20.100000000000001" customHeight="1">
      <c r="A100" s="124">
        <v>92</v>
      </c>
      <c r="B100" s="127">
        <v>92</v>
      </c>
      <c r="C100" s="127">
        <f>IF(ISNA(VLOOKUP($A100,DSSV!$A$7:$S$65536,IN_DTK!C$5,0))=FALSE,VLOOKUP($A100,DSSV!$A$7:$S$65536,IN_DTK!C$5,0),"")</f>
        <v>0</v>
      </c>
      <c r="D100" s="128">
        <f>IF(ISNA(VLOOKUP($A100,DSSV!$A$7:$S$65536,IN_DTK!D$5,0))=FALSE,VLOOKUP($A100,DSSV!$A$7:$S$65536,IN_DTK!D$5,0),"")</f>
        <v>0</v>
      </c>
      <c r="E100" s="129">
        <f>IF(ISNA(VLOOKUP($A100,DSSV!$A$7:$S$65536,IN_DTK!E$5,0))=FALSE,VLOOKUP($A100,DSSV!$A$7:$S$65536,IN_DTK!E$5,0),"")</f>
        <v>0</v>
      </c>
      <c r="F100" s="127">
        <f>IF(ISNA(VLOOKUP($A100,DSSV!$A$7:$S$65536,IN_DTK!F$5,0))=FALSE,VLOOKUP($A100,DSSV!$A$7:$S$65536,IN_DTK!F$5,0),"")</f>
        <v>0</v>
      </c>
      <c r="G100" s="127">
        <f>IF(ISNA(VLOOKUP($A100,DSSV!$A$7:$S$65536,IN_DTK!G$5,0))=FALSE,VLOOKUP($A100,DSSV!$A$7:$S$65536,IN_DTK!G$5,0),"")</f>
        <v>0</v>
      </c>
      <c r="H100" s="127" t="str">
        <f>IF(ISNA(VLOOKUP($A100,DSSV!$A$7:$S$65536,IN_DTK!H$5,0))=FALSE,IF(H$8&lt;&gt;0,VLOOKUP($A100,DSSV!$A$7:$S$65536,IN_DTK!H$5,0),""),"")</f>
        <v/>
      </c>
      <c r="I100" s="127" t="str">
        <f>IF(ISNA(VLOOKUP($A100,DSSV!$A$7:$S$65536,IN_DTK!I$5,0))=FALSE,IF(I$8&lt;&gt;0,VLOOKUP($A100,DSSV!$A$7:$S$65536,IN_DTK!I$5,0),""),"")</f>
        <v/>
      </c>
      <c r="J100" s="127" t="str">
        <f>IF(ISNA(VLOOKUP($A100,DSSV!$A$7:$S$65536,IN_DTK!J$5,0))=FALSE,IF(J$8&lt;&gt;0,VLOOKUP($A100,DSSV!$A$7:$S$65536,IN_DTK!J$5,0),""),"")</f>
        <v/>
      </c>
      <c r="K100" s="127" t="str">
        <f>IF(ISNA(VLOOKUP($A100,DSSV!$A$7:$S$65536,IN_DTK!K$5,0))=FALSE,IF(K$8&lt;&gt;0,VLOOKUP($A100,DSSV!$A$7:$S$65536,IN_DTK!K$5,0),""),"")</f>
        <v/>
      </c>
      <c r="L100" s="127" t="str">
        <f>IF(ISNA(VLOOKUP($A100,DSSV!$A$7:$S$65536,IN_DTK!L$5,0))=FALSE,IF(L$8&lt;&gt;0,VLOOKUP($A100,DSSV!$A$7:$S$65536,IN_DTK!L$5,0),""),"")</f>
        <v/>
      </c>
      <c r="M100" s="127" t="str">
        <f>IF(ISNA(VLOOKUP($A100,DSSV!$A$7:$S$65536,IN_DTK!M$5,0))=FALSE,IF(M$8&lt;&gt;0,VLOOKUP($A100,DSSV!$A$7:$S$65536,IN_DTK!M$5,0),""),"")</f>
        <v/>
      </c>
      <c r="N100" s="127" t="str">
        <f>IF(ISNA(VLOOKUP($A100,DSSV!$A$7:$S$65536,IN_DTK!N$5,0))=FALSE,IF(N$8&lt;&gt;0,VLOOKUP($A100,DSSV!$A$7:$S$65536,IN_DTK!N$5,0),""),"")</f>
        <v/>
      </c>
      <c r="O100" s="127" t="str">
        <f>IF(ISNA(VLOOKUP($A100,DSSV!$A$7:$S$65536,IN_DTK!O$5,0))=FALSE,IF(O$8&lt;&gt;0,VLOOKUP($A100,DSSV!$A$7:$S$65536,IN_DTK!O$5,0),""),"")</f>
        <v/>
      </c>
      <c r="P100" s="127" t="str">
        <f>IF(ISNA(VLOOKUP($A100,DSSV!$A$7:$S$65536,IN_DTK!P$5,0))=FALSE,IF(P$8&lt;&gt;0,VLOOKUP($A100,DSSV!$A$7:$S$65536,IN_DTK!P$5,0),""),"")</f>
        <v/>
      </c>
      <c r="Q100" s="130">
        <f>IF(ISNA(VLOOKUP($A100,DSSV!$A$7:$S$65536,IN_DTK!Q$5,0))=FALSE,VLOOKUP($A100,DSSV!$A$7:$S$65536,IN_DTK!Q$5,0),"")</f>
        <v>0</v>
      </c>
      <c r="R100" s="131" t="str">
        <f>IF(ISNA(VLOOKUP($A100,DSSV!$A$7:$S$65536,IN_DTK!R$5,0))=FALSE,VLOOKUP($A100,DSSV!$A$7:$S$65536,IN_DTK!R$5,0),"")</f>
        <v>Không</v>
      </c>
      <c r="S100" s="132">
        <f>IF(ISNA(VLOOKUP($A100,DSSV!$A$7:$S$65536,IN_DTK!S$5,0))=FALSE,VLOOKUP($A100,DSSV!$A$7:$S$65536,IN_DTK!S$5,0),"")</f>
        <v>0</v>
      </c>
      <c r="T100" s="125"/>
      <c r="U100" s="125"/>
      <c r="V100" s="125"/>
      <c r="W100" s="125"/>
      <c r="X100" s="125"/>
      <c r="Y100" s="125"/>
      <c r="Z100" s="125"/>
      <c r="AA100" s="125"/>
      <c r="AB100" s="125"/>
      <c r="AC100" s="125"/>
      <c r="AD100" s="125"/>
      <c r="AE100" s="125"/>
      <c r="AF100" s="125"/>
      <c r="AG100" s="125"/>
      <c r="AH100" s="125"/>
      <c r="AI100" s="125"/>
      <c r="AJ100" s="125"/>
      <c r="AK100" s="125"/>
      <c r="AL100" s="125"/>
      <c r="AM100" s="125"/>
      <c r="AN100" s="125"/>
      <c r="AO100" s="125"/>
      <c r="AP100" s="125"/>
      <c r="AQ100" s="125"/>
      <c r="AR100" s="125"/>
      <c r="AS100" s="125"/>
      <c r="AT100" s="125"/>
      <c r="AU100" s="125"/>
      <c r="AV100" s="125"/>
      <c r="AW100" s="125"/>
      <c r="AX100" s="125"/>
      <c r="AY100" s="125"/>
      <c r="AZ100" s="125"/>
      <c r="BA100" s="125"/>
      <c r="BB100" s="125"/>
      <c r="BC100" s="125"/>
    </row>
    <row r="101" spans="1:55" s="126" customFormat="1" ht="20.100000000000001" customHeight="1">
      <c r="A101" s="124">
        <v>93</v>
      </c>
      <c r="B101" s="127">
        <v>93</v>
      </c>
      <c r="C101" s="127">
        <f>IF(ISNA(VLOOKUP($A101,DSSV!$A$7:$S$65536,IN_DTK!C$5,0))=FALSE,VLOOKUP($A101,DSSV!$A$7:$S$65536,IN_DTK!C$5,0),"")</f>
        <v>0</v>
      </c>
      <c r="D101" s="128">
        <f>IF(ISNA(VLOOKUP($A101,DSSV!$A$7:$S$65536,IN_DTK!D$5,0))=FALSE,VLOOKUP($A101,DSSV!$A$7:$S$65536,IN_DTK!D$5,0),"")</f>
        <v>0</v>
      </c>
      <c r="E101" s="129">
        <f>IF(ISNA(VLOOKUP($A101,DSSV!$A$7:$S$65536,IN_DTK!E$5,0))=FALSE,VLOOKUP($A101,DSSV!$A$7:$S$65536,IN_DTK!E$5,0),"")</f>
        <v>0</v>
      </c>
      <c r="F101" s="127">
        <f>IF(ISNA(VLOOKUP($A101,DSSV!$A$7:$S$65536,IN_DTK!F$5,0))=FALSE,VLOOKUP($A101,DSSV!$A$7:$S$65536,IN_DTK!F$5,0),"")</f>
        <v>0</v>
      </c>
      <c r="G101" s="127">
        <f>IF(ISNA(VLOOKUP($A101,DSSV!$A$7:$S$65536,IN_DTK!G$5,0))=FALSE,VLOOKUP($A101,DSSV!$A$7:$S$65536,IN_DTK!G$5,0),"")</f>
        <v>0</v>
      </c>
      <c r="H101" s="127" t="str">
        <f>IF(ISNA(VLOOKUP($A101,DSSV!$A$7:$S$65536,IN_DTK!H$5,0))=FALSE,IF(H$8&lt;&gt;0,VLOOKUP($A101,DSSV!$A$7:$S$65536,IN_DTK!H$5,0),""),"")</f>
        <v/>
      </c>
      <c r="I101" s="127" t="str">
        <f>IF(ISNA(VLOOKUP($A101,DSSV!$A$7:$S$65536,IN_DTK!I$5,0))=FALSE,IF(I$8&lt;&gt;0,VLOOKUP($A101,DSSV!$A$7:$S$65536,IN_DTK!I$5,0),""),"")</f>
        <v/>
      </c>
      <c r="J101" s="127" t="str">
        <f>IF(ISNA(VLOOKUP($A101,DSSV!$A$7:$S$65536,IN_DTK!J$5,0))=FALSE,IF(J$8&lt;&gt;0,VLOOKUP($A101,DSSV!$A$7:$S$65536,IN_DTK!J$5,0),""),"")</f>
        <v/>
      </c>
      <c r="K101" s="127" t="str">
        <f>IF(ISNA(VLOOKUP($A101,DSSV!$A$7:$S$65536,IN_DTK!K$5,0))=FALSE,IF(K$8&lt;&gt;0,VLOOKUP($A101,DSSV!$A$7:$S$65536,IN_DTK!K$5,0),""),"")</f>
        <v/>
      </c>
      <c r="L101" s="127" t="str">
        <f>IF(ISNA(VLOOKUP($A101,DSSV!$A$7:$S$65536,IN_DTK!L$5,0))=FALSE,IF(L$8&lt;&gt;0,VLOOKUP($A101,DSSV!$A$7:$S$65536,IN_DTK!L$5,0),""),"")</f>
        <v/>
      </c>
      <c r="M101" s="127" t="str">
        <f>IF(ISNA(VLOOKUP($A101,DSSV!$A$7:$S$65536,IN_DTK!M$5,0))=FALSE,IF(M$8&lt;&gt;0,VLOOKUP($A101,DSSV!$A$7:$S$65536,IN_DTK!M$5,0),""),"")</f>
        <v/>
      </c>
      <c r="N101" s="127" t="str">
        <f>IF(ISNA(VLOOKUP($A101,DSSV!$A$7:$S$65536,IN_DTK!N$5,0))=FALSE,IF(N$8&lt;&gt;0,VLOOKUP($A101,DSSV!$A$7:$S$65536,IN_DTK!N$5,0),""),"")</f>
        <v/>
      </c>
      <c r="O101" s="127" t="str">
        <f>IF(ISNA(VLOOKUP($A101,DSSV!$A$7:$S$65536,IN_DTK!O$5,0))=FALSE,IF(O$8&lt;&gt;0,VLOOKUP($A101,DSSV!$A$7:$S$65536,IN_DTK!O$5,0),""),"")</f>
        <v/>
      </c>
      <c r="P101" s="127" t="str">
        <f>IF(ISNA(VLOOKUP($A101,DSSV!$A$7:$S$65536,IN_DTK!P$5,0))=FALSE,IF(P$8&lt;&gt;0,VLOOKUP($A101,DSSV!$A$7:$S$65536,IN_DTK!P$5,0),""),"")</f>
        <v/>
      </c>
      <c r="Q101" s="130">
        <f>IF(ISNA(VLOOKUP($A101,DSSV!$A$7:$S$65536,IN_DTK!Q$5,0))=FALSE,VLOOKUP($A101,DSSV!$A$7:$S$65536,IN_DTK!Q$5,0),"")</f>
        <v>0</v>
      </c>
      <c r="R101" s="131" t="str">
        <f>IF(ISNA(VLOOKUP($A101,DSSV!$A$7:$S$65536,IN_DTK!R$5,0))=FALSE,VLOOKUP($A101,DSSV!$A$7:$S$65536,IN_DTK!R$5,0),"")</f>
        <v>Không</v>
      </c>
      <c r="S101" s="132">
        <f>IF(ISNA(VLOOKUP($A101,DSSV!$A$7:$S$65536,IN_DTK!S$5,0))=FALSE,VLOOKUP($A101,DSSV!$A$7:$S$65536,IN_DTK!S$5,0),"")</f>
        <v>0</v>
      </c>
      <c r="T101" s="125"/>
      <c r="U101" s="125"/>
      <c r="V101" s="125"/>
      <c r="W101" s="125"/>
      <c r="X101" s="125"/>
      <c r="Y101" s="125"/>
      <c r="Z101" s="125"/>
      <c r="AA101" s="125"/>
      <c r="AB101" s="125"/>
      <c r="AC101" s="125"/>
      <c r="AD101" s="125"/>
      <c r="AE101" s="125"/>
      <c r="AF101" s="125"/>
      <c r="AG101" s="125"/>
      <c r="AH101" s="125"/>
      <c r="AI101" s="125"/>
      <c r="AJ101" s="125"/>
      <c r="AK101" s="125"/>
      <c r="AL101" s="125"/>
      <c r="AM101" s="125"/>
      <c r="AN101" s="125"/>
      <c r="AO101" s="125"/>
      <c r="AP101" s="125"/>
      <c r="AQ101" s="125"/>
      <c r="AR101" s="125"/>
      <c r="AS101" s="125"/>
      <c r="AT101" s="125"/>
      <c r="AU101" s="125"/>
      <c r="AV101" s="125"/>
      <c r="AW101" s="125"/>
      <c r="AX101" s="125"/>
      <c r="AY101" s="125"/>
      <c r="AZ101" s="125"/>
      <c r="BA101" s="125"/>
      <c r="BB101" s="125"/>
      <c r="BC101" s="125"/>
    </row>
    <row r="102" spans="1:55" s="126" customFormat="1" ht="20.100000000000001" customHeight="1">
      <c r="A102" s="124">
        <v>94</v>
      </c>
      <c r="B102" s="127">
        <v>94</v>
      </c>
      <c r="C102" s="127">
        <f>IF(ISNA(VLOOKUP($A102,DSSV!$A$7:$S$65536,IN_DTK!C$5,0))=FALSE,VLOOKUP($A102,DSSV!$A$7:$S$65536,IN_DTK!C$5,0),"")</f>
        <v>0</v>
      </c>
      <c r="D102" s="128">
        <f>IF(ISNA(VLOOKUP($A102,DSSV!$A$7:$S$65536,IN_DTK!D$5,0))=FALSE,VLOOKUP($A102,DSSV!$A$7:$S$65536,IN_DTK!D$5,0),"")</f>
        <v>0</v>
      </c>
      <c r="E102" s="129">
        <f>IF(ISNA(VLOOKUP($A102,DSSV!$A$7:$S$65536,IN_DTK!E$5,0))=FALSE,VLOOKUP($A102,DSSV!$A$7:$S$65536,IN_DTK!E$5,0),"")</f>
        <v>0</v>
      </c>
      <c r="F102" s="127">
        <f>IF(ISNA(VLOOKUP($A102,DSSV!$A$7:$S$65536,IN_DTK!F$5,0))=FALSE,VLOOKUP($A102,DSSV!$A$7:$S$65536,IN_DTK!F$5,0),"")</f>
        <v>0</v>
      </c>
      <c r="G102" s="127">
        <f>IF(ISNA(VLOOKUP($A102,DSSV!$A$7:$S$65536,IN_DTK!G$5,0))=FALSE,VLOOKUP($A102,DSSV!$A$7:$S$65536,IN_DTK!G$5,0),"")</f>
        <v>0</v>
      </c>
      <c r="H102" s="127" t="str">
        <f>IF(ISNA(VLOOKUP($A102,DSSV!$A$7:$S$65536,IN_DTK!H$5,0))=FALSE,IF(H$8&lt;&gt;0,VLOOKUP($A102,DSSV!$A$7:$S$65536,IN_DTK!H$5,0),""),"")</f>
        <v/>
      </c>
      <c r="I102" s="127" t="str">
        <f>IF(ISNA(VLOOKUP($A102,DSSV!$A$7:$S$65536,IN_DTK!I$5,0))=FALSE,IF(I$8&lt;&gt;0,VLOOKUP($A102,DSSV!$A$7:$S$65536,IN_DTK!I$5,0),""),"")</f>
        <v/>
      </c>
      <c r="J102" s="127" t="str">
        <f>IF(ISNA(VLOOKUP($A102,DSSV!$A$7:$S$65536,IN_DTK!J$5,0))=FALSE,IF(J$8&lt;&gt;0,VLOOKUP($A102,DSSV!$A$7:$S$65536,IN_DTK!J$5,0),""),"")</f>
        <v/>
      </c>
      <c r="K102" s="127" t="str">
        <f>IF(ISNA(VLOOKUP($A102,DSSV!$A$7:$S$65536,IN_DTK!K$5,0))=FALSE,IF(K$8&lt;&gt;0,VLOOKUP($A102,DSSV!$A$7:$S$65536,IN_DTK!K$5,0),""),"")</f>
        <v/>
      </c>
      <c r="L102" s="127" t="str">
        <f>IF(ISNA(VLOOKUP($A102,DSSV!$A$7:$S$65536,IN_DTK!L$5,0))=FALSE,IF(L$8&lt;&gt;0,VLOOKUP($A102,DSSV!$A$7:$S$65536,IN_DTK!L$5,0),""),"")</f>
        <v/>
      </c>
      <c r="M102" s="127" t="str">
        <f>IF(ISNA(VLOOKUP($A102,DSSV!$A$7:$S$65536,IN_DTK!M$5,0))=FALSE,IF(M$8&lt;&gt;0,VLOOKUP($A102,DSSV!$A$7:$S$65536,IN_DTK!M$5,0),""),"")</f>
        <v/>
      </c>
      <c r="N102" s="127" t="str">
        <f>IF(ISNA(VLOOKUP($A102,DSSV!$A$7:$S$65536,IN_DTK!N$5,0))=FALSE,IF(N$8&lt;&gt;0,VLOOKUP($A102,DSSV!$A$7:$S$65536,IN_DTK!N$5,0),""),"")</f>
        <v/>
      </c>
      <c r="O102" s="127" t="str">
        <f>IF(ISNA(VLOOKUP($A102,DSSV!$A$7:$S$65536,IN_DTK!O$5,0))=FALSE,IF(O$8&lt;&gt;0,VLOOKUP($A102,DSSV!$A$7:$S$65536,IN_DTK!O$5,0),""),"")</f>
        <v/>
      </c>
      <c r="P102" s="127" t="str">
        <f>IF(ISNA(VLOOKUP($A102,DSSV!$A$7:$S$65536,IN_DTK!P$5,0))=FALSE,IF(P$8&lt;&gt;0,VLOOKUP($A102,DSSV!$A$7:$S$65536,IN_DTK!P$5,0),""),"")</f>
        <v/>
      </c>
      <c r="Q102" s="130">
        <f>IF(ISNA(VLOOKUP($A102,DSSV!$A$7:$S$65536,IN_DTK!Q$5,0))=FALSE,VLOOKUP($A102,DSSV!$A$7:$S$65536,IN_DTK!Q$5,0),"")</f>
        <v>0</v>
      </c>
      <c r="R102" s="131" t="str">
        <f>IF(ISNA(VLOOKUP($A102,DSSV!$A$7:$S$65536,IN_DTK!R$5,0))=FALSE,VLOOKUP($A102,DSSV!$A$7:$S$65536,IN_DTK!R$5,0),"")</f>
        <v>Không</v>
      </c>
      <c r="S102" s="132">
        <f>IF(ISNA(VLOOKUP($A102,DSSV!$A$7:$S$65536,IN_DTK!S$5,0))=FALSE,VLOOKUP($A102,DSSV!$A$7:$S$65536,IN_DTK!S$5,0),"")</f>
        <v>0</v>
      </c>
      <c r="T102" s="125"/>
      <c r="U102" s="125"/>
      <c r="V102" s="125"/>
      <c r="W102" s="125"/>
      <c r="X102" s="125"/>
      <c r="Y102" s="125"/>
      <c r="Z102" s="125"/>
      <c r="AA102" s="125"/>
      <c r="AB102" s="125"/>
      <c r="AC102" s="125"/>
      <c r="AD102" s="125"/>
      <c r="AE102" s="125"/>
      <c r="AF102" s="125"/>
      <c r="AG102" s="125"/>
      <c r="AH102" s="125"/>
      <c r="AI102" s="125"/>
      <c r="AJ102" s="125"/>
      <c r="AK102" s="125"/>
      <c r="AL102" s="125"/>
      <c r="AM102" s="125"/>
      <c r="AN102" s="125"/>
      <c r="AO102" s="125"/>
      <c r="AP102" s="125"/>
      <c r="AQ102" s="125"/>
      <c r="AR102" s="125"/>
      <c r="AS102" s="125"/>
      <c r="AT102" s="125"/>
      <c r="AU102" s="125"/>
      <c r="AV102" s="125"/>
      <c r="AW102" s="125"/>
      <c r="AX102" s="125"/>
      <c r="AY102" s="125"/>
      <c r="AZ102" s="125"/>
      <c r="BA102" s="125"/>
      <c r="BB102" s="125"/>
      <c r="BC102" s="125"/>
    </row>
    <row r="103" spans="1:55" s="126" customFormat="1" ht="20.100000000000001" customHeight="1">
      <c r="A103" s="124">
        <v>95</v>
      </c>
      <c r="B103" s="127">
        <v>95</v>
      </c>
      <c r="C103" s="127">
        <f>IF(ISNA(VLOOKUP($A103,DSSV!$A$7:$S$65536,IN_DTK!C$5,0))=FALSE,VLOOKUP($A103,DSSV!$A$7:$S$65536,IN_DTK!C$5,0),"")</f>
        <v>0</v>
      </c>
      <c r="D103" s="128">
        <f>IF(ISNA(VLOOKUP($A103,DSSV!$A$7:$S$65536,IN_DTK!D$5,0))=FALSE,VLOOKUP($A103,DSSV!$A$7:$S$65536,IN_DTK!D$5,0),"")</f>
        <v>0</v>
      </c>
      <c r="E103" s="129">
        <f>IF(ISNA(VLOOKUP($A103,DSSV!$A$7:$S$65536,IN_DTK!E$5,0))=FALSE,VLOOKUP($A103,DSSV!$A$7:$S$65536,IN_DTK!E$5,0),"")</f>
        <v>0</v>
      </c>
      <c r="F103" s="127">
        <f>IF(ISNA(VLOOKUP($A103,DSSV!$A$7:$S$65536,IN_DTK!F$5,0))=FALSE,VLOOKUP($A103,DSSV!$A$7:$S$65536,IN_DTK!F$5,0),"")</f>
        <v>0</v>
      </c>
      <c r="G103" s="127">
        <f>IF(ISNA(VLOOKUP($A103,DSSV!$A$7:$S$65536,IN_DTK!G$5,0))=FALSE,VLOOKUP($A103,DSSV!$A$7:$S$65536,IN_DTK!G$5,0),"")</f>
        <v>0</v>
      </c>
      <c r="H103" s="127" t="str">
        <f>IF(ISNA(VLOOKUP($A103,DSSV!$A$7:$S$65536,IN_DTK!H$5,0))=FALSE,IF(H$8&lt;&gt;0,VLOOKUP($A103,DSSV!$A$7:$S$65536,IN_DTK!H$5,0),""),"")</f>
        <v/>
      </c>
      <c r="I103" s="127" t="str">
        <f>IF(ISNA(VLOOKUP($A103,DSSV!$A$7:$S$65536,IN_DTK!I$5,0))=FALSE,IF(I$8&lt;&gt;0,VLOOKUP($A103,DSSV!$A$7:$S$65536,IN_DTK!I$5,0),""),"")</f>
        <v/>
      </c>
      <c r="J103" s="127" t="str">
        <f>IF(ISNA(VLOOKUP($A103,DSSV!$A$7:$S$65536,IN_DTK!J$5,0))=FALSE,IF(J$8&lt;&gt;0,VLOOKUP($A103,DSSV!$A$7:$S$65536,IN_DTK!J$5,0),""),"")</f>
        <v/>
      </c>
      <c r="K103" s="127" t="str">
        <f>IF(ISNA(VLOOKUP($A103,DSSV!$A$7:$S$65536,IN_DTK!K$5,0))=FALSE,IF(K$8&lt;&gt;0,VLOOKUP($A103,DSSV!$A$7:$S$65536,IN_DTK!K$5,0),""),"")</f>
        <v/>
      </c>
      <c r="L103" s="127" t="str">
        <f>IF(ISNA(VLOOKUP($A103,DSSV!$A$7:$S$65536,IN_DTK!L$5,0))=FALSE,IF(L$8&lt;&gt;0,VLOOKUP($A103,DSSV!$A$7:$S$65536,IN_DTK!L$5,0),""),"")</f>
        <v/>
      </c>
      <c r="M103" s="127" t="str">
        <f>IF(ISNA(VLOOKUP($A103,DSSV!$A$7:$S$65536,IN_DTK!M$5,0))=FALSE,IF(M$8&lt;&gt;0,VLOOKUP($A103,DSSV!$A$7:$S$65536,IN_DTK!M$5,0),""),"")</f>
        <v/>
      </c>
      <c r="N103" s="127" t="str">
        <f>IF(ISNA(VLOOKUP($A103,DSSV!$A$7:$S$65536,IN_DTK!N$5,0))=FALSE,IF(N$8&lt;&gt;0,VLOOKUP($A103,DSSV!$A$7:$S$65536,IN_DTK!N$5,0),""),"")</f>
        <v/>
      </c>
      <c r="O103" s="127" t="str">
        <f>IF(ISNA(VLOOKUP($A103,DSSV!$A$7:$S$65536,IN_DTK!O$5,0))=FALSE,IF(O$8&lt;&gt;0,VLOOKUP($A103,DSSV!$A$7:$S$65536,IN_DTK!O$5,0),""),"")</f>
        <v/>
      </c>
      <c r="P103" s="127" t="str">
        <f>IF(ISNA(VLOOKUP($A103,DSSV!$A$7:$S$65536,IN_DTK!P$5,0))=FALSE,IF(P$8&lt;&gt;0,VLOOKUP($A103,DSSV!$A$7:$S$65536,IN_DTK!P$5,0),""),"")</f>
        <v/>
      </c>
      <c r="Q103" s="130">
        <f>IF(ISNA(VLOOKUP($A103,DSSV!$A$7:$S$65536,IN_DTK!Q$5,0))=FALSE,VLOOKUP($A103,DSSV!$A$7:$S$65536,IN_DTK!Q$5,0),"")</f>
        <v>0</v>
      </c>
      <c r="R103" s="131" t="str">
        <f>IF(ISNA(VLOOKUP($A103,DSSV!$A$7:$S$65536,IN_DTK!R$5,0))=FALSE,VLOOKUP($A103,DSSV!$A$7:$S$65536,IN_DTK!R$5,0),"")</f>
        <v>Không</v>
      </c>
      <c r="S103" s="132">
        <f>IF(ISNA(VLOOKUP($A103,DSSV!$A$7:$S$65536,IN_DTK!S$5,0))=FALSE,VLOOKUP($A103,DSSV!$A$7:$S$65536,IN_DTK!S$5,0),"")</f>
        <v>0</v>
      </c>
      <c r="T103" s="125"/>
      <c r="U103" s="125"/>
      <c r="V103" s="125"/>
      <c r="W103" s="125"/>
      <c r="X103" s="125"/>
      <c r="Y103" s="125"/>
      <c r="Z103" s="125"/>
      <c r="AA103" s="125"/>
      <c r="AB103" s="125"/>
      <c r="AC103" s="125"/>
      <c r="AD103" s="125"/>
      <c r="AE103" s="125"/>
      <c r="AF103" s="125"/>
      <c r="AG103" s="125"/>
      <c r="AH103" s="125"/>
      <c r="AI103" s="125"/>
      <c r="AJ103" s="125"/>
      <c r="AK103" s="125"/>
      <c r="AL103" s="125"/>
      <c r="AM103" s="125"/>
      <c r="AN103" s="125"/>
      <c r="AO103" s="125"/>
      <c r="AP103" s="125"/>
      <c r="AQ103" s="125"/>
      <c r="AR103" s="125"/>
      <c r="AS103" s="125"/>
      <c r="AT103" s="125"/>
      <c r="AU103" s="125"/>
      <c r="AV103" s="125"/>
      <c r="AW103" s="125"/>
      <c r="AX103" s="125"/>
      <c r="AY103" s="125"/>
      <c r="AZ103" s="125"/>
      <c r="BA103" s="125"/>
      <c r="BB103" s="125"/>
      <c r="BC103" s="125"/>
    </row>
    <row r="104" spans="1:55" s="126" customFormat="1" ht="20.100000000000001" customHeight="1">
      <c r="A104" s="124">
        <v>96</v>
      </c>
      <c r="B104" s="127">
        <v>96</v>
      </c>
      <c r="C104" s="127">
        <f>IF(ISNA(VLOOKUP($A104,DSSV!$A$7:$S$65536,IN_DTK!C$5,0))=FALSE,VLOOKUP($A104,DSSV!$A$7:$S$65536,IN_DTK!C$5,0),"")</f>
        <v>0</v>
      </c>
      <c r="D104" s="128">
        <f>IF(ISNA(VLOOKUP($A104,DSSV!$A$7:$S$65536,IN_DTK!D$5,0))=FALSE,VLOOKUP($A104,DSSV!$A$7:$S$65536,IN_DTK!D$5,0),"")</f>
        <v>0</v>
      </c>
      <c r="E104" s="129">
        <f>IF(ISNA(VLOOKUP($A104,DSSV!$A$7:$S$65536,IN_DTK!E$5,0))=FALSE,VLOOKUP($A104,DSSV!$A$7:$S$65536,IN_DTK!E$5,0),"")</f>
        <v>0</v>
      </c>
      <c r="F104" s="127">
        <f>IF(ISNA(VLOOKUP($A104,DSSV!$A$7:$S$65536,IN_DTK!F$5,0))=FALSE,VLOOKUP($A104,DSSV!$A$7:$S$65536,IN_DTK!F$5,0),"")</f>
        <v>0</v>
      </c>
      <c r="G104" s="127">
        <f>IF(ISNA(VLOOKUP($A104,DSSV!$A$7:$S$65536,IN_DTK!G$5,0))=FALSE,VLOOKUP($A104,DSSV!$A$7:$S$65536,IN_DTK!G$5,0),"")</f>
        <v>0</v>
      </c>
      <c r="H104" s="127" t="str">
        <f>IF(ISNA(VLOOKUP($A104,DSSV!$A$7:$S$65536,IN_DTK!H$5,0))=FALSE,IF(H$8&lt;&gt;0,VLOOKUP($A104,DSSV!$A$7:$S$65536,IN_DTK!H$5,0),""),"")</f>
        <v/>
      </c>
      <c r="I104" s="127" t="str">
        <f>IF(ISNA(VLOOKUP($A104,DSSV!$A$7:$S$65536,IN_DTK!I$5,0))=FALSE,IF(I$8&lt;&gt;0,VLOOKUP($A104,DSSV!$A$7:$S$65536,IN_DTK!I$5,0),""),"")</f>
        <v/>
      </c>
      <c r="J104" s="127" t="str">
        <f>IF(ISNA(VLOOKUP($A104,DSSV!$A$7:$S$65536,IN_DTK!J$5,0))=FALSE,IF(J$8&lt;&gt;0,VLOOKUP($A104,DSSV!$A$7:$S$65536,IN_DTK!J$5,0),""),"")</f>
        <v/>
      </c>
      <c r="K104" s="127" t="str">
        <f>IF(ISNA(VLOOKUP($A104,DSSV!$A$7:$S$65536,IN_DTK!K$5,0))=FALSE,IF(K$8&lt;&gt;0,VLOOKUP($A104,DSSV!$A$7:$S$65536,IN_DTK!K$5,0),""),"")</f>
        <v/>
      </c>
      <c r="L104" s="127" t="str">
        <f>IF(ISNA(VLOOKUP($A104,DSSV!$A$7:$S$65536,IN_DTK!L$5,0))=FALSE,IF(L$8&lt;&gt;0,VLOOKUP($A104,DSSV!$A$7:$S$65536,IN_DTK!L$5,0),""),"")</f>
        <v/>
      </c>
      <c r="M104" s="127" t="str">
        <f>IF(ISNA(VLOOKUP($A104,DSSV!$A$7:$S$65536,IN_DTK!M$5,0))=FALSE,IF(M$8&lt;&gt;0,VLOOKUP($A104,DSSV!$A$7:$S$65536,IN_DTK!M$5,0),""),"")</f>
        <v/>
      </c>
      <c r="N104" s="127" t="str">
        <f>IF(ISNA(VLOOKUP($A104,DSSV!$A$7:$S$65536,IN_DTK!N$5,0))=FALSE,IF(N$8&lt;&gt;0,VLOOKUP($A104,DSSV!$A$7:$S$65536,IN_DTK!N$5,0),""),"")</f>
        <v/>
      </c>
      <c r="O104" s="127" t="str">
        <f>IF(ISNA(VLOOKUP($A104,DSSV!$A$7:$S$65536,IN_DTK!O$5,0))=FALSE,IF(O$8&lt;&gt;0,VLOOKUP($A104,DSSV!$A$7:$S$65536,IN_DTK!O$5,0),""),"")</f>
        <v/>
      </c>
      <c r="P104" s="127" t="str">
        <f>IF(ISNA(VLOOKUP($A104,DSSV!$A$7:$S$65536,IN_DTK!P$5,0))=FALSE,IF(P$8&lt;&gt;0,VLOOKUP($A104,DSSV!$A$7:$S$65536,IN_DTK!P$5,0),""),"")</f>
        <v/>
      </c>
      <c r="Q104" s="130">
        <f>IF(ISNA(VLOOKUP($A104,DSSV!$A$7:$S$65536,IN_DTK!Q$5,0))=FALSE,VLOOKUP($A104,DSSV!$A$7:$S$65536,IN_DTK!Q$5,0),"")</f>
        <v>0</v>
      </c>
      <c r="R104" s="131" t="str">
        <f>IF(ISNA(VLOOKUP($A104,DSSV!$A$7:$S$65536,IN_DTK!R$5,0))=FALSE,VLOOKUP($A104,DSSV!$A$7:$S$65536,IN_DTK!R$5,0),"")</f>
        <v>Không</v>
      </c>
      <c r="S104" s="132">
        <f>IF(ISNA(VLOOKUP($A104,DSSV!$A$7:$S$65536,IN_DTK!S$5,0))=FALSE,VLOOKUP($A104,DSSV!$A$7:$S$65536,IN_DTK!S$5,0),"")</f>
        <v>0</v>
      </c>
      <c r="T104" s="125"/>
      <c r="U104" s="125"/>
      <c r="V104" s="125"/>
      <c r="W104" s="125"/>
      <c r="X104" s="125"/>
      <c r="Y104" s="125"/>
      <c r="Z104" s="125"/>
      <c r="AA104" s="125"/>
      <c r="AB104" s="125"/>
      <c r="AC104" s="125"/>
      <c r="AD104" s="125"/>
      <c r="AE104" s="125"/>
      <c r="AF104" s="125"/>
      <c r="AG104" s="125"/>
      <c r="AH104" s="125"/>
      <c r="AI104" s="125"/>
      <c r="AJ104" s="125"/>
      <c r="AK104" s="125"/>
      <c r="AL104" s="125"/>
      <c r="AM104" s="125"/>
      <c r="AN104" s="125"/>
      <c r="AO104" s="125"/>
      <c r="AP104" s="125"/>
      <c r="AQ104" s="125"/>
      <c r="AR104" s="125"/>
      <c r="AS104" s="125"/>
      <c r="AT104" s="125"/>
      <c r="AU104" s="125"/>
      <c r="AV104" s="125"/>
      <c r="AW104" s="125"/>
      <c r="AX104" s="125"/>
      <c r="AY104" s="125"/>
      <c r="AZ104" s="125"/>
      <c r="BA104" s="125"/>
      <c r="BB104" s="125"/>
      <c r="BC104" s="125"/>
    </row>
    <row r="105" spans="1:55" s="126" customFormat="1" ht="20.100000000000001" customHeight="1">
      <c r="A105" s="124">
        <v>97</v>
      </c>
      <c r="B105" s="127">
        <v>97</v>
      </c>
      <c r="C105" s="127">
        <f>IF(ISNA(VLOOKUP($A105,DSSV!$A$7:$S$65536,IN_DTK!C$5,0))=FALSE,VLOOKUP($A105,DSSV!$A$7:$S$65536,IN_DTK!C$5,0),"")</f>
        <v>0</v>
      </c>
      <c r="D105" s="128">
        <f>IF(ISNA(VLOOKUP($A105,DSSV!$A$7:$S$65536,IN_DTK!D$5,0))=FALSE,VLOOKUP($A105,DSSV!$A$7:$S$65536,IN_DTK!D$5,0),"")</f>
        <v>0</v>
      </c>
      <c r="E105" s="129">
        <f>IF(ISNA(VLOOKUP($A105,DSSV!$A$7:$S$65536,IN_DTK!E$5,0))=FALSE,VLOOKUP($A105,DSSV!$A$7:$S$65536,IN_DTK!E$5,0),"")</f>
        <v>0</v>
      </c>
      <c r="F105" s="127">
        <f>IF(ISNA(VLOOKUP($A105,DSSV!$A$7:$S$65536,IN_DTK!F$5,0))=FALSE,VLOOKUP($A105,DSSV!$A$7:$S$65536,IN_DTK!F$5,0),"")</f>
        <v>0</v>
      </c>
      <c r="G105" s="127">
        <f>IF(ISNA(VLOOKUP($A105,DSSV!$A$7:$S$65536,IN_DTK!G$5,0))=FALSE,VLOOKUP($A105,DSSV!$A$7:$S$65536,IN_DTK!G$5,0),"")</f>
        <v>0</v>
      </c>
      <c r="H105" s="127" t="str">
        <f>IF(ISNA(VLOOKUP($A105,DSSV!$A$7:$S$65536,IN_DTK!H$5,0))=FALSE,IF(H$8&lt;&gt;0,VLOOKUP($A105,DSSV!$A$7:$S$65536,IN_DTK!H$5,0),""),"")</f>
        <v/>
      </c>
      <c r="I105" s="127" t="str">
        <f>IF(ISNA(VLOOKUP($A105,DSSV!$A$7:$S$65536,IN_DTK!I$5,0))=FALSE,IF(I$8&lt;&gt;0,VLOOKUP($A105,DSSV!$A$7:$S$65536,IN_DTK!I$5,0),""),"")</f>
        <v/>
      </c>
      <c r="J105" s="127" t="str">
        <f>IF(ISNA(VLOOKUP($A105,DSSV!$A$7:$S$65536,IN_DTK!J$5,0))=FALSE,IF(J$8&lt;&gt;0,VLOOKUP($A105,DSSV!$A$7:$S$65536,IN_DTK!J$5,0),""),"")</f>
        <v/>
      </c>
      <c r="K105" s="127" t="str">
        <f>IF(ISNA(VLOOKUP($A105,DSSV!$A$7:$S$65536,IN_DTK!K$5,0))=FALSE,IF(K$8&lt;&gt;0,VLOOKUP($A105,DSSV!$A$7:$S$65536,IN_DTK!K$5,0),""),"")</f>
        <v/>
      </c>
      <c r="L105" s="127" t="str">
        <f>IF(ISNA(VLOOKUP($A105,DSSV!$A$7:$S$65536,IN_DTK!L$5,0))=FALSE,IF(L$8&lt;&gt;0,VLOOKUP($A105,DSSV!$A$7:$S$65536,IN_DTK!L$5,0),""),"")</f>
        <v/>
      </c>
      <c r="M105" s="127" t="str">
        <f>IF(ISNA(VLOOKUP($A105,DSSV!$A$7:$S$65536,IN_DTK!M$5,0))=FALSE,IF(M$8&lt;&gt;0,VLOOKUP($A105,DSSV!$A$7:$S$65536,IN_DTK!M$5,0),""),"")</f>
        <v/>
      </c>
      <c r="N105" s="127" t="str">
        <f>IF(ISNA(VLOOKUP($A105,DSSV!$A$7:$S$65536,IN_DTK!N$5,0))=FALSE,IF(N$8&lt;&gt;0,VLOOKUP($A105,DSSV!$A$7:$S$65536,IN_DTK!N$5,0),""),"")</f>
        <v/>
      </c>
      <c r="O105" s="127" t="str">
        <f>IF(ISNA(VLOOKUP($A105,DSSV!$A$7:$S$65536,IN_DTK!O$5,0))=FALSE,IF(O$8&lt;&gt;0,VLOOKUP($A105,DSSV!$A$7:$S$65536,IN_DTK!O$5,0),""),"")</f>
        <v/>
      </c>
      <c r="P105" s="127" t="str">
        <f>IF(ISNA(VLOOKUP($A105,DSSV!$A$7:$S$65536,IN_DTK!P$5,0))=FALSE,IF(P$8&lt;&gt;0,VLOOKUP($A105,DSSV!$A$7:$S$65536,IN_DTK!P$5,0),""),"")</f>
        <v/>
      </c>
      <c r="Q105" s="130">
        <f>IF(ISNA(VLOOKUP($A105,DSSV!$A$7:$S$65536,IN_DTK!Q$5,0))=FALSE,VLOOKUP($A105,DSSV!$A$7:$S$65536,IN_DTK!Q$5,0),"")</f>
        <v>0</v>
      </c>
      <c r="R105" s="131" t="str">
        <f>IF(ISNA(VLOOKUP($A105,DSSV!$A$7:$S$65536,IN_DTK!R$5,0))=FALSE,VLOOKUP($A105,DSSV!$A$7:$S$65536,IN_DTK!R$5,0),"")</f>
        <v>Không</v>
      </c>
      <c r="S105" s="132">
        <f>IF(ISNA(VLOOKUP($A105,DSSV!$A$7:$S$65536,IN_DTK!S$5,0))=FALSE,VLOOKUP($A105,DSSV!$A$7:$S$65536,IN_DTK!S$5,0),"")</f>
        <v>0</v>
      </c>
      <c r="T105" s="125"/>
      <c r="U105" s="125"/>
      <c r="V105" s="125"/>
      <c r="W105" s="125"/>
      <c r="X105" s="125"/>
      <c r="Y105" s="125"/>
      <c r="Z105" s="125"/>
      <c r="AA105" s="125"/>
      <c r="AB105" s="125"/>
      <c r="AC105" s="125"/>
      <c r="AD105" s="125"/>
      <c r="AE105" s="125"/>
      <c r="AF105" s="125"/>
      <c r="AG105" s="125"/>
      <c r="AH105" s="125"/>
      <c r="AI105" s="125"/>
      <c r="AJ105" s="125"/>
      <c r="AK105" s="125"/>
      <c r="AL105" s="125"/>
      <c r="AM105" s="125"/>
      <c r="AN105" s="125"/>
      <c r="AO105" s="125"/>
      <c r="AP105" s="125"/>
      <c r="AQ105" s="125"/>
      <c r="AR105" s="125"/>
      <c r="AS105" s="125"/>
      <c r="AT105" s="125"/>
      <c r="AU105" s="125"/>
      <c r="AV105" s="125"/>
      <c r="AW105" s="125"/>
      <c r="AX105" s="125"/>
      <c r="AY105" s="125"/>
      <c r="AZ105" s="125"/>
      <c r="BA105" s="125"/>
      <c r="BB105" s="125"/>
      <c r="BC105" s="125"/>
    </row>
    <row r="106" spans="1:55" s="126" customFormat="1" ht="20.100000000000001" customHeight="1">
      <c r="A106" s="124">
        <v>98</v>
      </c>
      <c r="B106" s="127">
        <v>98</v>
      </c>
      <c r="C106" s="127">
        <f>IF(ISNA(VLOOKUP($A106,DSSV!$A$7:$S$65536,IN_DTK!C$5,0))=FALSE,VLOOKUP($A106,DSSV!$A$7:$S$65536,IN_DTK!C$5,0),"")</f>
        <v>0</v>
      </c>
      <c r="D106" s="128">
        <f>IF(ISNA(VLOOKUP($A106,DSSV!$A$7:$S$65536,IN_DTK!D$5,0))=FALSE,VLOOKUP($A106,DSSV!$A$7:$S$65536,IN_DTK!D$5,0),"")</f>
        <v>0</v>
      </c>
      <c r="E106" s="129">
        <f>IF(ISNA(VLOOKUP($A106,DSSV!$A$7:$S$65536,IN_DTK!E$5,0))=FALSE,VLOOKUP($A106,DSSV!$A$7:$S$65536,IN_DTK!E$5,0),"")</f>
        <v>0</v>
      </c>
      <c r="F106" s="127">
        <f>IF(ISNA(VLOOKUP($A106,DSSV!$A$7:$S$65536,IN_DTK!F$5,0))=FALSE,VLOOKUP($A106,DSSV!$A$7:$S$65536,IN_DTK!F$5,0),"")</f>
        <v>0</v>
      </c>
      <c r="G106" s="127">
        <f>IF(ISNA(VLOOKUP($A106,DSSV!$A$7:$S$65536,IN_DTK!G$5,0))=FALSE,VLOOKUP($A106,DSSV!$A$7:$S$65536,IN_DTK!G$5,0),"")</f>
        <v>0</v>
      </c>
      <c r="H106" s="127" t="str">
        <f>IF(ISNA(VLOOKUP($A106,DSSV!$A$7:$S$65536,IN_DTK!H$5,0))=FALSE,IF(H$8&lt;&gt;0,VLOOKUP($A106,DSSV!$A$7:$S$65536,IN_DTK!H$5,0),""),"")</f>
        <v/>
      </c>
      <c r="I106" s="127" t="str">
        <f>IF(ISNA(VLOOKUP($A106,DSSV!$A$7:$S$65536,IN_DTK!I$5,0))=FALSE,IF(I$8&lt;&gt;0,VLOOKUP($A106,DSSV!$A$7:$S$65536,IN_DTK!I$5,0),""),"")</f>
        <v/>
      </c>
      <c r="J106" s="127" t="str">
        <f>IF(ISNA(VLOOKUP($A106,DSSV!$A$7:$S$65536,IN_DTK!J$5,0))=FALSE,IF(J$8&lt;&gt;0,VLOOKUP($A106,DSSV!$A$7:$S$65536,IN_DTK!J$5,0),""),"")</f>
        <v/>
      </c>
      <c r="K106" s="127" t="str">
        <f>IF(ISNA(VLOOKUP($A106,DSSV!$A$7:$S$65536,IN_DTK!K$5,0))=FALSE,IF(K$8&lt;&gt;0,VLOOKUP($A106,DSSV!$A$7:$S$65536,IN_DTK!K$5,0),""),"")</f>
        <v/>
      </c>
      <c r="L106" s="127" t="str">
        <f>IF(ISNA(VLOOKUP($A106,DSSV!$A$7:$S$65536,IN_DTK!L$5,0))=FALSE,IF(L$8&lt;&gt;0,VLOOKUP($A106,DSSV!$A$7:$S$65536,IN_DTK!L$5,0),""),"")</f>
        <v/>
      </c>
      <c r="M106" s="127" t="str">
        <f>IF(ISNA(VLOOKUP($A106,DSSV!$A$7:$S$65536,IN_DTK!M$5,0))=FALSE,IF(M$8&lt;&gt;0,VLOOKUP($A106,DSSV!$A$7:$S$65536,IN_DTK!M$5,0),""),"")</f>
        <v/>
      </c>
      <c r="N106" s="127" t="str">
        <f>IF(ISNA(VLOOKUP($A106,DSSV!$A$7:$S$65536,IN_DTK!N$5,0))=FALSE,IF(N$8&lt;&gt;0,VLOOKUP($A106,DSSV!$A$7:$S$65536,IN_DTK!N$5,0),""),"")</f>
        <v/>
      </c>
      <c r="O106" s="127" t="str">
        <f>IF(ISNA(VLOOKUP($A106,DSSV!$A$7:$S$65536,IN_DTK!O$5,0))=FALSE,IF(O$8&lt;&gt;0,VLOOKUP($A106,DSSV!$A$7:$S$65536,IN_DTK!O$5,0),""),"")</f>
        <v/>
      </c>
      <c r="P106" s="127" t="str">
        <f>IF(ISNA(VLOOKUP($A106,DSSV!$A$7:$S$65536,IN_DTK!P$5,0))=FALSE,IF(P$8&lt;&gt;0,VLOOKUP($A106,DSSV!$A$7:$S$65536,IN_DTK!P$5,0),""),"")</f>
        <v/>
      </c>
      <c r="Q106" s="130">
        <f>IF(ISNA(VLOOKUP($A106,DSSV!$A$7:$S$65536,IN_DTK!Q$5,0))=FALSE,VLOOKUP($A106,DSSV!$A$7:$S$65536,IN_DTK!Q$5,0),"")</f>
        <v>0</v>
      </c>
      <c r="R106" s="131" t="str">
        <f>IF(ISNA(VLOOKUP($A106,DSSV!$A$7:$S$65536,IN_DTK!R$5,0))=FALSE,VLOOKUP($A106,DSSV!$A$7:$S$65536,IN_DTK!R$5,0),"")</f>
        <v>Không</v>
      </c>
      <c r="S106" s="132">
        <f>IF(ISNA(VLOOKUP($A106,DSSV!$A$7:$S$65536,IN_DTK!S$5,0))=FALSE,VLOOKUP($A106,DSSV!$A$7:$S$65536,IN_DTK!S$5,0),"")</f>
        <v>0</v>
      </c>
      <c r="T106" s="125"/>
      <c r="U106" s="125"/>
      <c r="V106" s="125"/>
      <c r="W106" s="125"/>
      <c r="X106" s="125"/>
      <c r="Y106" s="125"/>
      <c r="Z106" s="125"/>
      <c r="AA106" s="125"/>
      <c r="AB106" s="125"/>
      <c r="AC106" s="125"/>
      <c r="AD106" s="125"/>
      <c r="AE106" s="125"/>
      <c r="AF106" s="125"/>
      <c r="AG106" s="125"/>
      <c r="AH106" s="125"/>
      <c r="AI106" s="125"/>
      <c r="AJ106" s="125"/>
      <c r="AK106" s="125"/>
      <c r="AL106" s="125"/>
      <c r="AM106" s="125"/>
      <c r="AN106" s="125"/>
      <c r="AO106" s="125"/>
      <c r="AP106" s="125"/>
      <c r="AQ106" s="125"/>
      <c r="AR106" s="125"/>
      <c r="AS106" s="125"/>
      <c r="AT106" s="125"/>
      <c r="AU106" s="125"/>
      <c r="AV106" s="125"/>
      <c r="AW106" s="125"/>
      <c r="AX106" s="125"/>
      <c r="AY106" s="125"/>
      <c r="AZ106" s="125"/>
      <c r="BA106" s="125"/>
      <c r="BB106" s="125"/>
      <c r="BC106" s="125"/>
    </row>
    <row r="107" spans="1:55" s="126" customFormat="1" ht="20.100000000000001" customHeight="1">
      <c r="A107" s="124">
        <v>99</v>
      </c>
      <c r="B107" s="127">
        <v>99</v>
      </c>
      <c r="C107" s="127">
        <f>IF(ISNA(VLOOKUP($A107,DSSV!$A$7:$S$65536,IN_DTK!C$5,0))=FALSE,VLOOKUP($A107,DSSV!$A$7:$S$65536,IN_DTK!C$5,0),"")</f>
        <v>0</v>
      </c>
      <c r="D107" s="128">
        <f>IF(ISNA(VLOOKUP($A107,DSSV!$A$7:$S$65536,IN_DTK!D$5,0))=FALSE,VLOOKUP($A107,DSSV!$A$7:$S$65536,IN_DTK!D$5,0),"")</f>
        <v>0</v>
      </c>
      <c r="E107" s="129">
        <f>IF(ISNA(VLOOKUP($A107,DSSV!$A$7:$S$65536,IN_DTK!E$5,0))=FALSE,VLOOKUP($A107,DSSV!$A$7:$S$65536,IN_DTK!E$5,0),"")</f>
        <v>0</v>
      </c>
      <c r="F107" s="127">
        <f>IF(ISNA(VLOOKUP($A107,DSSV!$A$7:$S$65536,IN_DTK!F$5,0))=FALSE,VLOOKUP($A107,DSSV!$A$7:$S$65536,IN_DTK!F$5,0),"")</f>
        <v>0</v>
      </c>
      <c r="G107" s="127">
        <f>IF(ISNA(VLOOKUP($A107,DSSV!$A$7:$S$65536,IN_DTK!G$5,0))=FALSE,VLOOKUP($A107,DSSV!$A$7:$S$65536,IN_DTK!G$5,0),"")</f>
        <v>0</v>
      </c>
      <c r="H107" s="127" t="str">
        <f>IF(ISNA(VLOOKUP($A107,DSSV!$A$7:$S$65536,IN_DTK!H$5,0))=FALSE,IF(H$8&lt;&gt;0,VLOOKUP($A107,DSSV!$A$7:$S$65536,IN_DTK!H$5,0),""),"")</f>
        <v/>
      </c>
      <c r="I107" s="127" t="str">
        <f>IF(ISNA(VLOOKUP($A107,DSSV!$A$7:$S$65536,IN_DTK!I$5,0))=FALSE,IF(I$8&lt;&gt;0,VLOOKUP($A107,DSSV!$A$7:$S$65536,IN_DTK!I$5,0),""),"")</f>
        <v/>
      </c>
      <c r="J107" s="127" t="str">
        <f>IF(ISNA(VLOOKUP($A107,DSSV!$A$7:$S$65536,IN_DTK!J$5,0))=FALSE,IF(J$8&lt;&gt;0,VLOOKUP($A107,DSSV!$A$7:$S$65536,IN_DTK!J$5,0),""),"")</f>
        <v/>
      </c>
      <c r="K107" s="127" t="str">
        <f>IF(ISNA(VLOOKUP($A107,DSSV!$A$7:$S$65536,IN_DTK!K$5,0))=FALSE,IF(K$8&lt;&gt;0,VLOOKUP($A107,DSSV!$A$7:$S$65536,IN_DTK!K$5,0),""),"")</f>
        <v/>
      </c>
      <c r="L107" s="127" t="str">
        <f>IF(ISNA(VLOOKUP($A107,DSSV!$A$7:$S$65536,IN_DTK!L$5,0))=FALSE,IF(L$8&lt;&gt;0,VLOOKUP($A107,DSSV!$A$7:$S$65536,IN_DTK!L$5,0),""),"")</f>
        <v/>
      </c>
      <c r="M107" s="127" t="str">
        <f>IF(ISNA(VLOOKUP($A107,DSSV!$A$7:$S$65536,IN_DTK!M$5,0))=FALSE,IF(M$8&lt;&gt;0,VLOOKUP($A107,DSSV!$A$7:$S$65536,IN_DTK!M$5,0),""),"")</f>
        <v/>
      </c>
      <c r="N107" s="127" t="str">
        <f>IF(ISNA(VLOOKUP($A107,DSSV!$A$7:$S$65536,IN_DTK!N$5,0))=FALSE,IF(N$8&lt;&gt;0,VLOOKUP($A107,DSSV!$A$7:$S$65536,IN_DTK!N$5,0),""),"")</f>
        <v/>
      </c>
      <c r="O107" s="127" t="str">
        <f>IF(ISNA(VLOOKUP($A107,DSSV!$A$7:$S$65536,IN_DTK!O$5,0))=FALSE,IF(O$8&lt;&gt;0,VLOOKUP($A107,DSSV!$A$7:$S$65536,IN_DTK!O$5,0),""),"")</f>
        <v/>
      </c>
      <c r="P107" s="127" t="str">
        <f>IF(ISNA(VLOOKUP($A107,DSSV!$A$7:$S$65536,IN_DTK!P$5,0))=FALSE,IF(P$8&lt;&gt;0,VLOOKUP($A107,DSSV!$A$7:$S$65536,IN_DTK!P$5,0),""),"")</f>
        <v/>
      </c>
      <c r="Q107" s="130">
        <f>IF(ISNA(VLOOKUP($A107,DSSV!$A$7:$S$65536,IN_DTK!Q$5,0))=FALSE,VLOOKUP($A107,DSSV!$A$7:$S$65536,IN_DTK!Q$5,0),"")</f>
        <v>0</v>
      </c>
      <c r="R107" s="131" t="str">
        <f>IF(ISNA(VLOOKUP($A107,DSSV!$A$7:$S$65536,IN_DTK!R$5,0))=FALSE,VLOOKUP($A107,DSSV!$A$7:$S$65536,IN_DTK!R$5,0),"")</f>
        <v>Không</v>
      </c>
      <c r="S107" s="132">
        <f>IF(ISNA(VLOOKUP($A107,DSSV!$A$7:$S$65536,IN_DTK!S$5,0))=FALSE,VLOOKUP($A107,DSSV!$A$7:$S$65536,IN_DTK!S$5,0),"")</f>
        <v>0</v>
      </c>
      <c r="T107" s="125"/>
      <c r="U107" s="125"/>
      <c r="V107" s="125"/>
      <c r="W107" s="125"/>
      <c r="X107" s="125"/>
      <c r="Y107" s="125"/>
      <c r="Z107" s="125"/>
      <c r="AA107" s="125"/>
      <c r="AB107" s="125"/>
      <c r="AC107" s="125"/>
      <c r="AD107" s="125"/>
      <c r="AE107" s="125"/>
      <c r="AF107" s="125"/>
      <c r="AG107" s="125"/>
      <c r="AH107" s="125"/>
      <c r="AI107" s="125"/>
      <c r="AJ107" s="125"/>
      <c r="AK107" s="125"/>
      <c r="AL107" s="125"/>
      <c r="AM107" s="125"/>
      <c r="AN107" s="125"/>
      <c r="AO107" s="125"/>
      <c r="AP107" s="125"/>
      <c r="AQ107" s="125"/>
      <c r="AR107" s="125"/>
      <c r="AS107" s="125"/>
      <c r="AT107" s="125"/>
      <c r="AU107" s="125"/>
      <c r="AV107" s="125"/>
      <c r="AW107" s="125"/>
      <c r="AX107" s="125"/>
      <c r="AY107" s="125"/>
      <c r="AZ107" s="125"/>
      <c r="BA107" s="125"/>
      <c r="BB107" s="125"/>
      <c r="BC107" s="125"/>
    </row>
    <row r="108" spans="1:55" s="126" customFormat="1" ht="20.100000000000001" customHeight="1">
      <c r="A108" s="124">
        <v>100</v>
      </c>
      <c r="B108" s="127">
        <v>100</v>
      </c>
      <c r="C108" s="127">
        <f>IF(ISNA(VLOOKUP($A108,DSSV!$A$7:$S$65536,IN_DTK!C$5,0))=FALSE,VLOOKUP($A108,DSSV!$A$7:$S$65536,IN_DTK!C$5,0),"")</f>
        <v>0</v>
      </c>
      <c r="D108" s="128">
        <f>IF(ISNA(VLOOKUP($A108,DSSV!$A$7:$S$65536,IN_DTK!D$5,0))=FALSE,VLOOKUP($A108,DSSV!$A$7:$S$65536,IN_DTK!D$5,0),"")</f>
        <v>0</v>
      </c>
      <c r="E108" s="129">
        <f>IF(ISNA(VLOOKUP($A108,DSSV!$A$7:$S$65536,IN_DTK!E$5,0))=FALSE,VLOOKUP($A108,DSSV!$A$7:$S$65536,IN_DTK!E$5,0),"")</f>
        <v>0</v>
      </c>
      <c r="F108" s="127">
        <f>IF(ISNA(VLOOKUP($A108,DSSV!$A$7:$S$65536,IN_DTK!F$5,0))=FALSE,VLOOKUP($A108,DSSV!$A$7:$S$65536,IN_DTK!F$5,0),"")</f>
        <v>0</v>
      </c>
      <c r="G108" s="127">
        <f>IF(ISNA(VLOOKUP($A108,DSSV!$A$7:$S$65536,IN_DTK!G$5,0))=FALSE,VLOOKUP($A108,DSSV!$A$7:$S$65536,IN_DTK!G$5,0),"")</f>
        <v>0</v>
      </c>
      <c r="H108" s="127" t="str">
        <f>IF(ISNA(VLOOKUP($A108,DSSV!$A$7:$S$65536,IN_DTK!H$5,0))=FALSE,IF(H$8&lt;&gt;0,VLOOKUP($A108,DSSV!$A$7:$S$65536,IN_DTK!H$5,0),""),"")</f>
        <v/>
      </c>
      <c r="I108" s="127" t="str">
        <f>IF(ISNA(VLOOKUP($A108,DSSV!$A$7:$S$65536,IN_DTK!I$5,0))=FALSE,IF(I$8&lt;&gt;0,VLOOKUP($A108,DSSV!$A$7:$S$65536,IN_DTK!I$5,0),""),"")</f>
        <v/>
      </c>
      <c r="J108" s="127" t="str">
        <f>IF(ISNA(VLOOKUP($A108,DSSV!$A$7:$S$65536,IN_DTK!J$5,0))=FALSE,IF(J$8&lt;&gt;0,VLOOKUP($A108,DSSV!$A$7:$S$65536,IN_DTK!J$5,0),""),"")</f>
        <v/>
      </c>
      <c r="K108" s="127" t="str">
        <f>IF(ISNA(VLOOKUP($A108,DSSV!$A$7:$S$65536,IN_DTK!K$5,0))=FALSE,IF(K$8&lt;&gt;0,VLOOKUP($A108,DSSV!$A$7:$S$65536,IN_DTK!K$5,0),""),"")</f>
        <v/>
      </c>
      <c r="L108" s="127" t="str">
        <f>IF(ISNA(VLOOKUP($A108,DSSV!$A$7:$S$65536,IN_DTK!L$5,0))=FALSE,IF(L$8&lt;&gt;0,VLOOKUP($A108,DSSV!$A$7:$S$65536,IN_DTK!L$5,0),""),"")</f>
        <v/>
      </c>
      <c r="M108" s="127" t="str">
        <f>IF(ISNA(VLOOKUP($A108,DSSV!$A$7:$S$65536,IN_DTK!M$5,0))=FALSE,IF(M$8&lt;&gt;0,VLOOKUP($A108,DSSV!$A$7:$S$65536,IN_DTK!M$5,0),""),"")</f>
        <v/>
      </c>
      <c r="N108" s="127" t="str">
        <f>IF(ISNA(VLOOKUP($A108,DSSV!$A$7:$S$65536,IN_DTK!N$5,0))=FALSE,IF(N$8&lt;&gt;0,VLOOKUP($A108,DSSV!$A$7:$S$65536,IN_DTK!N$5,0),""),"")</f>
        <v/>
      </c>
      <c r="O108" s="127" t="str">
        <f>IF(ISNA(VLOOKUP($A108,DSSV!$A$7:$S$65536,IN_DTK!O$5,0))=FALSE,IF(O$8&lt;&gt;0,VLOOKUP($A108,DSSV!$A$7:$S$65536,IN_DTK!O$5,0),""),"")</f>
        <v/>
      </c>
      <c r="P108" s="127" t="str">
        <f>IF(ISNA(VLOOKUP($A108,DSSV!$A$7:$S$65536,IN_DTK!P$5,0))=FALSE,IF(P$8&lt;&gt;0,VLOOKUP($A108,DSSV!$A$7:$S$65536,IN_DTK!P$5,0),""),"")</f>
        <v/>
      </c>
      <c r="Q108" s="130">
        <f>IF(ISNA(VLOOKUP($A108,DSSV!$A$7:$S$65536,IN_DTK!Q$5,0))=FALSE,VLOOKUP($A108,DSSV!$A$7:$S$65536,IN_DTK!Q$5,0),"")</f>
        <v>0</v>
      </c>
      <c r="R108" s="131" t="str">
        <f>IF(ISNA(VLOOKUP($A108,DSSV!$A$7:$S$65536,IN_DTK!R$5,0))=FALSE,VLOOKUP($A108,DSSV!$A$7:$S$65536,IN_DTK!R$5,0),"")</f>
        <v>Không</v>
      </c>
      <c r="S108" s="132">
        <f>IF(ISNA(VLOOKUP($A108,DSSV!$A$7:$S$65536,IN_DTK!S$5,0))=FALSE,VLOOKUP($A108,DSSV!$A$7:$S$65536,IN_DTK!S$5,0),"")</f>
        <v>0</v>
      </c>
      <c r="T108" s="125"/>
      <c r="U108" s="125"/>
      <c r="V108" s="125"/>
      <c r="W108" s="125"/>
      <c r="X108" s="125"/>
      <c r="Y108" s="125"/>
      <c r="Z108" s="125"/>
      <c r="AA108" s="125"/>
      <c r="AB108" s="125"/>
      <c r="AC108" s="125"/>
      <c r="AD108" s="125"/>
      <c r="AE108" s="125"/>
      <c r="AF108" s="125"/>
      <c r="AG108" s="125"/>
      <c r="AH108" s="125"/>
      <c r="AI108" s="125"/>
      <c r="AJ108" s="125"/>
      <c r="AK108" s="125"/>
      <c r="AL108" s="125"/>
      <c r="AM108" s="125"/>
      <c r="AN108" s="125"/>
      <c r="AO108" s="125"/>
      <c r="AP108" s="125"/>
      <c r="AQ108" s="125"/>
      <c r="AR108" s="125"/>
      <c r="AS108" s="125"/>
      <c r="AT108" s="125"/>
      <c r="AU108" s="125"/>
      <c r="AV108" s="125"/>
      <c r="AW108" s="125"/>
      <c r="AX108" s="125"/>
      <c r="AY108" s="125"/>
      <c r="AZ108" s="125"/>
      <c r="BA108" s="125"/>
      <c r="BB108" s="125"/>
      <c r="BC108" s="125"/>
    </row>
    <row r="109" spans="1:55" s="126" customFormat="1" ht="20.100000000000001" customHeight="1">
      <c r="A109" s="124">
        <v>101</v>
      </c>
      <c r="B109" s="127">
        <v>101</v>
      </c>
      <c r="C109" s="127">
        <f>IF(ISNA(VLOOKUP($A109,DSSV!$A$7:$S$65536,IN_DTK!C$5,0))=FALSE,VLOOKUP($A109,DSSV!$A$7:$S$65536,IN_DTK!C$5,0),"")</f>
        <v>0</v>
      </c>
      <c r="D109" s="128">
        <f>IF(ISNA(VLOOKUP($A109,DSSV!$A$7:$S$65536,IN_DTK!D$5,0))=FALSE,VLOOKUP($A109,DSSV!$A$7:$S$65536,IN_DTK!D$5,0),"")</f>
        <v>0</v>
      </c>
      <c r="E109" s="129">
        <f>IF(ISNA(VLOOKUP($A109,DSSV!$A$7:$S$65536,IN_DTK!E$5,0))=FALSE,VLOOKUP($A109,DSSV!$A$7:$S$65536,IN_DTK!E$5,0),"")</f>
        <v>0</v>
      </c>
      <c r="F109" s="127">
        <f>IF(ISNA(VLOOKUP($A109,DSSV!$A$7:$S$65536,IN_DTK!F$5,0))=FALSE,VLOOKUP($A109,DSSV!$A$7:$S$65536,IN_DTK!F$5,0),"")</f>
        <v>0</v>
      </c>
      <c r="G109" s="127">
        <f>IF(ISNA(VLOOKUP($A109,DSSV!$A$7:$S$65536,IN_DTK!G$5,0))=FALSE,VLOOKUP($A109,DSSV!$A$7:$S$65536,IN_DTK!G$5,0),"")</f>
        <v>0</v>
      </c>
      <c r="H109" s="127" t="str">
        <f>IF(ISNA(VLOOKUP($A109,DSSV!$A$7:$S$65536,IN_DTK!H$5,0))=FALSE,IF(H$8&lt;&gt;0,VLOOKUP($A109,DSSV!$A$7:$S$65536,IN_DTK!H$5,0),""),"")</f>
        <v/>
      </c>
      <c r="I109" s="127" t="str">
        <f>IF(ISNA(VLOOKUP($A109,DSSV!$A$7:$S$65536,IN_DTK!I$5,0))=FALSE,IF(I$8&lt;&gt;0,VLOOKUP($A109,DSSV!$A$7:$S$65536,IN_DTK!I$5,0),""),"")</f>
        <v/>
      </c>
      <c r="J109" s="127" t="str">
        <f>IF(ISNA(VLOOKUP($A109,DSSV!$A$7:$S$65536,IN_DTK!J$5,0))=FALSE,IF(J$8&lt;&gt;0,VLOOKUP($A109,DSSV!$A$7:$S$65536,IN_DTK!J$5,0),""),"")</f>
        <v/>
      </c>
      <c r="K109" s="127" t="str">
        <f>IF(ISNA(VLOOKUP($A109,DSSV!$A$7:$S$65536,IN_DTK!K$5,0))=FALSE,IF(K$8&lt;&gt;0,VLOOKUP($A109,DSSV!$A$7:$S$65536,IN_DTK!K$5,0),""),"")</f>
        <v/>
      </c>
      <c r="L109" s="127" t="str">
        <f>IF(ISNA(VLOOKUP($A109,DSSV!$A$7:$S$65536,IN_DTK!L$5,0))=FALSE,IF(L$8&lt;&gt;0,VLOOKUP($A109,DSSV!$A$7:$S$65536,IN_DTK!L$5,0),""),"")</f>
        <v/>
      </c>
      <c r="M109" s="127" t="str">
        <f>IF(ISNA(VLOOKUP($A109,DSSV!$A$7:$S$65536,IN_DTK!M$5,0))=FALSE,IF(M$8&lt;&gt;0,VLOOKUP($A109,DSSV!$A$7:$S$65536,IN_DTK!M$5,0),""),"")</f>
        <v/>
      </c>
      <c r="N109" s="127" t="str">
        <f>IF(ISNA(VLOOKUP($A109,DSSV!$A$7:$S$65536,IN_DTK!N$5,0))=FALSE,IF(N$8&lt;&gt;0,VLOOKUP($A109,DSSV!$A$7:$S$65536,IN_DTK!N$5,0),""),"")</f>
        <v/>
      </c>
      <c r="O109" s="127" t="str">
        <f>IF(ISNA(VLOOKUP($A109,DSSV!$A$7:$S$65536,IN_DTK!O$5,0))=FALSE,IF(O$8&lt;&gt;0,VLOOKUP($A109,DSSV!$A$7:$S$65536,IN_DTK!O$5,0),""),"")</f>
        <v/>
      </c>
      <c r="P109" s="127" t="str">
        <f>IF(ISNA(VLOOKUP($A109,DSSV!$A$7:$S$65536,IN_DTK!P$5,0))=FALSE,IF(P$8&lt;&gt;0,VLOOKUP($A109,DSSV!$A$7:$S$65536,IN_DTK!P$5,0),""),"")</f>
        <v/>
      </c>
      <c r="Q109" s="130">
        <f>IF(ISNA(VLOOKUP($A109,DSSV!$A$7:$S$65536,IN_DTK!Q$5,0))=FALSE,VLOOKUP($A109,DSSV!$A$7:$S$65536,IN_DTK!Q$5,0),"")</f>
        <v>0</v>
      </c>
      <c r="R109" s="131" t="str">
        <f>IF(ISNA(VLOOKUP($A109,DSSV!$A$7:$S$65536,IN_DTK!R$5,0))=FALSE,VLOOKUP($A109,DSSV!$A$7:$S$65536,IN_DTK!R$5,0),"")</f>
        <v>Không</v>
      </c>
      <c r="S109" s="132">
        <f>IF(ISNA(VLOOKUP($A109,DSSV!$A$7:$S$65536,IN_DTK!S$5,0))=FALSE,VLOOKUP($A109,DSSV!$A$7:$S$65536,IN_DTK!S$5,0),"")</f>
        <v>0</v>
      </c>
      <c r="T109" s="125"/>
      <c r="U109" s="125"/>
      <c r="V109" s="125"/>
      <c r="W109" s="125"/>
      <c r="X109" s="125"/>
      <c r="Y109" s="125"/>
      <c r="Z109" s="125"/>
      <c r="AA109" s="125"/>
      <c r="AB109" s="125"/>
      <c r="AC109" s="125"/>
      <c r="AD109" s="125"/>
      <c r="AE109" s="125"/>
      <c r="AF109" s="125"/>
      <c r="AG109" s="125"/>
      <c r="AH109" s="125"/>
      <c r="AI109" s="125"/>
      <c r="AJ109" s="125"/>
      <c r="AK109" s="125"/>
      <c r="AL109" s="125"/>
      <c r="AM109" s="125"/>
      <c r="AN109" s="125"/>
      <c r="AO109" s="125"/>
      <c r="AP109" s="125"/>
      <c r="AQ109" s="125"/>
      <c r="AR109" s="125"/>
      <c r="AS109" s="125"/>
      <c r="AT109" s="125"/>
      <c r="AU109" s="125"/>
      <c r="AV109" s="125"/>
      <c r="AW109" s="125"/>
      <c r="AX109" s="125"/>
      <c r="AY109" s="125"/>
      <c r="AZ109" s="125"/>
      <c r="BA109" s="125"/>
      <c r="BB109" s="125"/>
      <c r="BC109" s="125"/>
    </row>
    <row r="110" spans="1:55" s="126" customFormat="1" ht="20.100000000000001" customHeight="1">
      <c r="A110" s="124">
        <v>102</v>
      </c>
      <c r="B110" s="127">
        <v>102</v>
      </c>
      <c r="C110" s="127">
        <f>IF(ISNA(VLOOKUP($A110,DSSV!$A$7:$S$65536,IN_DTK!C$5,0))=FALSE,VLOOKUP($A110,DSSV!$A$7:$S$65536,IN_DTK!C$5,0),"")</f>
        <v>0</v>
      </c>
      <c r="D110" s="128">
        <f>IF(ISNA(VLOOKUP($A110,DSSV!$A$7:$S$65536,IN_DTK!D$5,0))=FALSE,VLOOKUP($A110,DSSV!$A$7:$S$65536,IN_DTK!D$5,0),"")</f>
        <v>0</v>
      </c>
      <c r="E110" s="129">
        <f>IF(ISNA(VLOOKUP($A110,DSSV!$A$7:$S$65536,IN_DTK!E$5,0))=FALSE,VLOOKUP($A110,DSSV!$A$7:$S$65536,IN_DTK!E$5,0),"")</f>
        <v>0</v>
      </c>
      <c r="F110" s="127">
        <f>IF(ISNA(VLOOKUP($A110,DSSV!$A$7:$S$65536,IN_DTK!F$5,0))=FALSE,VLOOKUP($A110,DSSV!$A$7:$S$65536,IN_DTK!F$5,0),"")</f>
        <v>0</v>
      </c>
      <c r="G110" s="127">
        <f>IF(ISNA(VLOOKUP($A110,DSSV!$A$7:$S$65536,IN_DTK!G$5,0))=FALSE,VLOOKUP($A110,DSSV!$A$7:$S$65536,IN_DTK!G$5,0),"")</f>
        <v>0</v>
      </c>
      <c r="H110" s="127" t="str">
        <f>IF(ISNA(VLOOKUP($A110,DSSV!$A$7:$S$65536,IN_DTK!H$5,0))=FALSE,IF(H$8&lt;&gt;0,VLOOKUP($A110,DSSV!$A$7:$S$65536,IN_DTK!H$5,0),""),"")</f>
        <v/>
      </c>
      <c r="I110" s="127" t="str">
        <f>IF(ISNA(VLOOKUP($A110,DSSV!$A$7:$S$65536,IN_DTK!I$5,0))=FALSE,IF(I$8&lt;&gt;0,VLOOKUP($A110,DSSV!$A$7:$S$65536,IN_DTK!I$5,0),""),"")</f>
        <v/>
      </c>
      <c r="J110" s="127" t="str">
        <f>IF(ISNA(VLOOKUP($A110,DSSV!$A$7:$S$65536,IN_DTK!J$5,0))=FALSE,IF(J$8&lt;&gt;0,VLOOKUP($A110,DSSV!$A$7:$S$65536,IN_DTK!J$5,0),""),"")</f>
        <v/>
      </c>
      <c r="K110" s="127" t="str">
        <f>IF(ISNA(VLOOKUP($A110,DSSV!$A$7:$S$65536,IN_DTK!K$5,0))=FALSE,IF(K$8&lt;&gt;0,VLOOKUP($A110,DSSV!$A$7:$S$65536,IN_DTK!K$5,0),""),"")</f>
        <v/>
      </c>
      <c r="L110" s="127" t="str">
        <f>IF(ISNA(VLOOKUP($A110,DSSV!$A$7:$S$65536,IN_DTK!L$5,0))=FALSE,IF(L$8&lt;&gt;0,VLOOKUP($A110,DSSV!$A$7:$S$65536,IN_DTK!L$5,0),""),"")</f>
        <v/>
      </c>
      <c r="M110" s="127" t="str">
        <f>IF(ISNA(VLOOKUP($A110,DSSV!$A$7:$S$65536,IN_DTK!M$5,0))=FALSE,IF(M$8&lt;&gt;0,VLOOKUP($A110,DSSV!$A$7:$S$65536,IN_DTK!M$5,0),""),"")</f>
        <v/>
      </c>
      <c r="N110" s="127" t="str">
        <f>IF(ISNA(VLOOKUP($A110,DSSV!$A$7:$S$65536,IN_DTK!N$5,0))=FALSE,IF(N$8&lt;&gt;0,VLOOKUP($A110,DSSV!$A$7:$S$65536,IN_DTK!N$5,0),""),"")</f>
        <v/>
      </c>
      <c r="O110" s="127" t="str">
        <f>IF(ISNA(VLOOKUP($A110,DSSV!$A$7:$S$65536,IN_DTK!O$5,0))=FALSE,IF(O$8&lt;&gt;0,VLOOKUP($A110,DSSV!$A$7:$S$65536,IN_DTK!O$5,0),""),"")</f>
        <v/>
      </c>
      <c r="P110" s="127" t="str">
        <f>IF(ISNA(VLOOKUP($A110,DSSV!$A$7:$S$65536,IN_DTK!P$5,0))=FALSE,IF(P$8&lt;&gt;0,VLOOKUP($A110,DSSV!$A$7:$S$65536,IN_DTK!P$5,0),""),"")</f>
        <v/>
      </c>
      <c r="Q110" s="130">
        <f>IF(ISNA(VLOOKUP($A110,DSSV!$A$7:$S$65536,IN_DTK!Q$5,0))=FALSE,VLOOKUP($A110,DSSV!$A$7:$S$65536,IN_DTK!Q$5,0),"")</f>
        <v>0</v>
      </c>
      <c r="R110" s="131" t="str">
        <f>IF(ISNA(VLOOKUP($A110,DSSV!$A$7:$S$65536,IN_DTK!R$5,0))=FALSE,VLOOKUP($A110,DSSV!$A$7:$S$65536,IN_DTK!R$5,0),"")</f>
        <v>Không</v>
      </c>
      <c r="S110" s="132">
        <f>IF(ISNA(VLOOKUP($A110,DSSV!$A$7:$S$65536,IN_DTK!S$5,0))=FALSE,VLOOKUP($A110,DSSV!$A$7:$S$65536,IN_DTK!S$5,0),"")</f>
        <v>0</v>
      </c>
      <c r="T110" s="125"/>
      <c r="U110" s="125"/>
      <c r="V110" s="125"/>
      <c r="W110" s="125"/>
      <c r="X110" s="125"/>
      <c r="Y110" s="125"/>
      <c r="Z110" s="125"/>
      <c r="AA110" s="125"/>
      <c r="AB110" s="125"/>
      <c r="AC110" s="125"/>
      <c r="AD110" s="125"/>
      <c r="AE110" s="125"/>
      <c r="AF110" s="125"/>
      <c r="AG110" s="125"/>
      <c r="AH110" s="125"/>
      <c r="AI110" s="125"/>
      <c r="AJ110" s="125"/>
      <c r="AK110" s="125"/>
      <c r="AL110" s="125"/>
      <c r="AM110" s="125"/>
      <c r="AN110" s="125"/>
      <c r="AO110" s="125"/>
      <c r="AP110" s="125"/>
      <c r="AQ110" s="125"/>
      <c r="AR110" s="125"/>
      <c r="AS110" s="125"/>
      <c r="AT110" s="125"/>
      <c r="AU110" s="125"/>
      <c r="AV110" s="125"/>
      <c r="AW110" s="125"/>
      <c r="AX110" s="125"/>
      <c r="AY110" s="125"/>
      <c r="AZ110" s="125"/>
      <c r="BA110" s="125"/>
      <c r="BB110" s="125"/>
      <c r="BC110" s="125"/>
    </row>
    <row r="111" spans="1:55" s="126" customFormat="1" ht="20.100000000000001" customHeight="1">
      <c r="A111" s="124">
        <v>103</v>
      </c>
      <c r="B111" s="127">
        <v>103</v>
      </c>
      <c r="C111" s="127">
        <f>IF(ISNA(VLOOKUP($A111,DSSV!$A$7:$S$65536,IN_DTK!C$5,0))=FALSE,VLOOKUP($A111,DSSV!$A$7:$S$65536,IN_DTK!C$5,0),"")</f>
        <v>0</v>
      </c>
      <c r="D111" s="128">
        <f>IF(ISNA(VLOOKUP($A111,DSSV!$A$7:$S$65536,IN_DTK!D$5,0))=FALSE,VLOOKUP($A111,DSSV!$A$7:$S$65536,IN_DTK!D$5,0),"")</f>
        <v>0</v>
      </c>
      <c r="E111" s="129">
        <f>IF(ISNA(VLOOKUP($A111,DSSV!$A$7:$S$65536,IN_DTK!E$5,0))=FALSE,VLOOKUP($A111,DSSV!$A$7:$S$65536,IN_DTK!E$5,0),"")</f>
        <v>0</v>
      </c>
      <c r="F111" s="127">
        <f>IF(ISNA(VLOOKUP($A111,DSSV!$A$7:$S$65536,IN_DTK!F$5,0))=FALSE,VLOOKUP($A111,DSSV!$A$7:$S$65536,IN_DTK!F$5,0),"")</f>
        <v>0</v>
      </c>
      <c r="G111" s="127">
        <f>IF(ISNA(VLOOKUP($A111,DSSV!$A$7:$S$65536,IN_DTK!G$5,0))=FALSE,VLOOKUP($A111,DSSV!$A$7:$S$65536,IN_DTK!G$5,0),"")</f>
        <v>0</v>
      </c>
      <c r="H111" s="127" t="str">
        <f>IF(ISNA(VLOOKUP($A111,DSSV!$A$7:$S$65536,IN_DTK!H$5,0))=FALSE,IF(H$8&lt;&gt;0,VLOOKUP($A111,DSSV!$A$7:$S$65536,IN_DTK!H$5,0),""),"")</f>
        <v/>
      </c>
      <c r="I111" s="127" t="str">
        <f>IF(ISNA(VLOOKUP($A111,DSSV!$A$7:$S$65536,IN_DTK!I$5,0))=FALSE,IF(I$8&lt;&gt;0,VLOOKUP($A111,DSSV!$A$7:$S$65536,IN_DTK!I$5,0),""),"")</f>
        <v/>
      </c>
      <c r="J111" s="127" t="str">
        <f>IF(ISNA(VLOOKUP($A111,DSSV!$A$7:$S$65536,IN_DTK!J$5,0))=FALSE,IF(J$8&lt;&gt;0,VLOOKUP($A111,DSSV!$A$7:$S$65536,IN_DTK!J$5,0),""),"")</f>
        <v/>
      </c>
      <c r="K111" s="127" t="str">
        <f>IF(ISNA(VLOOKUP($A111,DSSV!$A$7:$S$65536,IN_DTK!K$5,0))=FALSE,IF(K$8&lt;&gt;0,VLOOKUP($A111,DSSV!$A$7:$S$65536,IN_DTK!K$5,0),""),"")</f>
        <v/>
      </c>
      <c r="L111" s="127" t="str">
        <f>IF(ISNA(VLOOKUP($A111,DSSV!$A$7:$S$65536,IN_DTK!L$5,0))=FALSE,IF(L$8&lt;&gt;0,VLOOKUP($A111,DSSV!$A$7:$S$65536,IN_DTK!L$5,0),""),"")</f>
        <v/>
      </c>
      <c r="M111" s="127" t="str">
        <f>IF(ISNA(VLOOKUP($A111,DSSV!$A$7:$S$65536,IN_DTK!M$5,0))=FALSE,IF(M$8&lt;&gt;0,VLOOKUP($A111,DSSV!$A$7:$S$65536,IN_DTK!M$5,0),""),"")</f>
        <v/>
      </c>
      <c r="N111" s="127" t="str">
        <f>IF(ISNA(VLOOKUP($A111,DSSV!$A$7:$S$65536,IN_DTK!N$5,0))=FALSE,IF(N$8&lt;&gt;0,VLOOKUP($A111,DSSV!$A$7:$S$65536,IN_DTK!N$5,0),""),"")</f>
        <v/>
      </c>
      <c r="O111" s="127" t="str">
        <f>IF(ISNA(VLOOKUP($A111,DSSV!$A$7:$S$65536,IN_DTK!O$5,0))=FALSE,IF(O$8&lt;&gt;0,VLOOKUP($A111,DSSV!$A$7:$S$65536,IN_DTK!O$5,0),""),"")</f>
        <v/>
      </c>
      <c r="P111" s="127" t="str">
        <f>IF(ISNA(VLOOKUP($A111,DSSV!$A$7:$S$65536,IN_DTK!P$5,0))=FALSE,IF(P$8&lt;&gt;0,VLOOKUP($A111,DSSV!$A$7:$S$65536,IN_DTK!P$5,0),""),"")</f>
        <v/>
      </c>
      <c r="Q111" s="130">
        <f>IF(ISNA(VLOOKUP($A111,DSSV!$A$7:$S$65536,IN_DTK!Q$5,0))=FALSE,VLOOKUP($A111,DSSV!$A$7:$S$65536,IN_DTK!Q$5,0),"")</f>
        <v>0</v>
      </c>
      <c r="R111" s="131" t="str">
        <f>IF(ISNA(VLOOKUP($A111,DSSV!$A$7:$S$65536,IN_DTK!R$5,0))=FALSE,VLOOKUP($A111,DSSV!$A$7:$S$65536,IN_DTK!R$5,0),"")</f>
        <v>Không</v>
      </c>
      <c r="S111" s="132">
        <f>IF(ISNA(VLOOKUP($A111,DSSV!$A$7:$S$65536,IN_DTK!S$5,0))=FALSE,VLOOKUP($A111,DSSV!$A$7:$S$65536,IN_DTK!S$5,0),"")</f>
        <v>0</v>
      </c>
      <c r="T111" s="125"/>
      <c r="U111" s="125"/>
      <c r="V111" s="125"/>
      <c r="W111" s="125"/>
      <c r="X111" s="125"/>
      <c r="Y111" s="125"/>
      <c r="Z111" s="125"/>
      <c r="AA111" s="125"/>
      <c r="AB111" s="125"/>
      <c r="AC111" s="125"/>
      <c r="AD111" s="125"/>
      <c r="AE111" s="125"/>
      <c r="AF111" s="125"/>
      <c r="AG111" s="125"/>
      <c r="AH111" s="125"/>
      <c r="AI111" s="125"/>
      <c r="AJ111" s="125"/>
      <c r="AK111" s="125"/>
      <c r="AL111" s="125"/>
      <c r="AM111" s="125"/>
      <c r="AN111" s="125"/>
      <c r="AO111" s="125"/>
      <c r="AP111" s="125"/>
      <c r="AQ111" s="125"/>
      <c r="AR111" s="125"/>
      <c r="AS111" s="125"/>
      <c r="AT111" s="125"/>
      <c r="AU111" s="125"/>
      <c r="AV111" s="125"/>
      <c r="AW111" s="125"/>
      <c r="AX111" s="125"/>
      <c r="AY111" s="125"/>
      <c r="AZ111" s="125"/>
      <c r="BA111" s="125"/>
      <c r="BB111" s="125"/>
      <c r="BC111" s="125"/>
    </row>
    <row r="112" spans="1:55" s="126" customFormat="1" ht="20.100000000000001" customHeight="1">
      <c r="A112" s="124">
        <v>104</v>
      </c>
      <c r="B112" s="127">
        <v>104</v>
      </c>
      <c r="C112" s="127">
        <f>IF(ISNA(VLOOKUP($A112,DSSV!$A$7:$S$65536,IN_DTK!C$5,0))=FALSE,VLOOKUP($A112,DSSV!$A$7:$S$65536,IN_DTK!C$5,0),"")</f>
        <v>0</v>
      </c>
      <c r="D112" s="128">
        <f>IF(ISNA(VLOOKUP($A112,DSSV!$A$7:$S$65536,IN_DTK!D$5,0))=FALSE,VLOOKUP($A112,DSSV!$A$7:$S$65536,IN_DTK!D$5,0),"")</f>
        <v>0</v>
      </c>
      <c r="E112" s="129">
        <f>IF(ISNA(VLOOKUP($A112,DSSV!$A$7:$S$65536,IN_DTK!E$5,0))=FALSE,VLOOKUP($A112,DSSV!$A$7:$S$65536,IN_DTK!E$5,0),"")</f>
        <v>0</v>
      </c>
      <c r="F112" s="127">
        <f>IF(ISNA(VLOOKUP($A112,DSSV!$A$7:$S$65536,IN_DTK!F$5,0))=FALSE,VLOOKUP($A112,DSSV!$A$7:$S$65536,IN_DTK!F$5,0),"")</f>
        <v>0</v>
      </c>
      <c r="G112" s="127">
        <f>IF(ISNA(VLOOKUP($A112,DSSV!$A$7:$S$65536,IN_DTK!G$5,0))=FALSE,VLOOKUP($A112,DSSV!$A$7:$S$65536,IN_DTK!G$5,0),"")</f>
        <v>0</v>
      </c>
      <c r="H112" s="127" t="str">
        <f>IF(ISNA(VLOOKUP($A112,DSSV!$A$7:$S$65536,IN_DTK!H$5,0))=FALSE,IF(H$8&lt;&gt;0,VLOOKUP($A112,DSSV!$A$7:$S$65536,IN_DTK!H$5,0),""),"")</f>
        <v/>
      </c>
      <c r="I112" s="127" t="str">
        <f>IF(ISNA(VLOOKUP($A112,DSSV!$A$7:$S$65536,IN_DTK!I$5,0))=FALSE,IF(I$8&lt;&gt;0,VLOOKUP($A112,DSSV!$A$7:$S$65536,IN_DTK!I$5,0),""),"")</f>
        <v/>
      </c>
      <c r="J112" s="127" t="str">
        <f>IF(ISNA(VLOOKUP($A112,DSSV!$A$7:$S$65536,IN_DTK!J$5,0))=FALSE,IF(J$8&lt;&gt;0,VLOOKUP($A112,DSSV!$A$7:$S$65536,IN_DTK!J$5,0),""),"")</f>
        <v/>
      </c>
      <c r="K112" s="127" t="str">
        <f>IF(ISNA(VLOOKUP($A112,DSSV!$A$7:$S$65536,IN_DTK!K$5,0))=FALSE,IF(K$8&lt;&gt;0,VLOOKUP($A112,DSSV!$A$7:$S$65536,IN_DTK!K$5,0),""),"")</f>
        <v/>
      </c>
      <c r="L112" s="127" t="str">
        <f>IF(ISNA(VLOOKUP($A112,DSSV!$A$7:$S$65536,IN_DTK!L$5,0))=FALSE,IF(L$8&lt;&gt;0,VLOOKUP($A112,DSSV!$A$7:$S$65536,IN_DTK!L$5,0),""),"")</f>
        <v/>
      </c>
      <c r="M112" s="127" t="str">
        <f>IF(ISNA(VLOOKUP($A112,DSSV!$A$7:$S$65536,IN_DTK!M$5,0))=FALSE,IF(M$8&lt;&gt;0,VLOOKUP($A112,DSSV!$A$7:$S$65536,IN_DTK!M$5,0),""),"")</f>
        <v/>
      </c>
      <c r="N112" s="127" t="str">
        <f>IF(ISNA(VLOOKUP($A112,DSSV!$A$7:$S$65536,IN_DTK!N$5,0))=FALSE,IF(N$8&lt;&gt;0,VLOOKUP($A112,DSSV!$A$7:$S$65536,IN_DTK!N$5,0),""),"")</f>
        <v/>
      </c>
      <c r="O112" s="127" t="str">
        <f>IF(ISNA(VLOOKUP($A112,DSSV!$A$7:$S$65536,IN_DTK!O$5,0))=FALSE,IF(O$8&lt;&gt;0,VLOOKUP($A112,DSSV!$A$7:$S$65536,IN_DTK!O$5,0),""),"")</f>
        <v/>
      </c>
      <c r="P112" s="127" t="str">
        <f>IF(ISNA(VLOOKUP($A112,DSSV!$A$7:$S$65536,IN_DTK!P$5,0))=FALSE,IF(P$8&lt;&gt;0,VLOOKUP($A112,DSSV!$A$7:$S$65536,IN_DTK!P$5,0),""),"")</f>
        <v/>
      </c>
      <c r="Q112" s="130">
        <f>IF(ISNA(VLOOKUP($A112,DSSV!$A$7:$S$65536,IN_DTK!Q$5,0))=FALSE,VLOOKUP($A112,DSSV!$A$7:$S$65536,IN_DTK!Q$5,0),"")</f>
        <v>0</v>
      </c>
      <c r="R112" s="131" t="str">
        <f>IF(ISNA(VLOOKUP($A112,DSSV!$A$7:$S$65536,IN_DTK!R$5,0))=FALSE,VLOOKUP($A112,DSSV!$A$7:$S$65536,IN_DTK!R$5,0),"")</f>
        <v>Không</v>
      </c>
      <c r="S112" s="132">
        <f>IF(ISNA(VLOOKUP($A112,DSSV!$A$7:$S$65536,IN_DTK!S$5,0))=FALSE,VLOOKUP($A112,DSSV!$A$7:$S$65536,IN_DTK!S$5,0),"")</f>
        <v>0</v>
      </c>
      <c r="T112" s="125"/>
      <c r="U112" s="125"/>
      <c r="V112" s="125"/>
      <c r="W112" s="125"/>
      <c r="X112" s="125"/>
      <c r="Y112" s="125"/>
      <c r="Z112" s="125"/>
      <c r="AA112" s="125"/>
      <c r="AB112" s="125"/>
      <c r="AC112" s="125"/>
      <c r="AD112" s="125"/>
      <c r="AE112" s="125"/>
      <c r="AF112" s="125"/>
      <c r="AG112" s="125"/>
      <c r="AH112" s="125"/>
      <c r="AI112" s="125"/>
      <c r="AJ112" s="125"/>
      <c r="AK112" s="125"/>
      <c r="AL112" s="125"/>
      <c r="AM112" s="125"/>
      <c r="AN112" s="125"/>
      <c r="AO112" s="125"/>
      <c r="AP112" s="125"/>
      <c r="AQ112" s="125"/>
      <c r="AR112" s="125"/>
      <c r="AS112" s="125"/>
      <c r="AT112" s="125"/>
      <c r="AU112" s="125"/>
      <c r="AV112" s="125"/>
      <c r="AW112" s="125"/>
      <c r="AX112" s="125"/>
      <c r="AY112" s="125"/>
      <c r="AZ112" s="125"/>
      <c r="BA112" s="125"/>
      <c r="BB112" s="125"/>
      <c r="BC112" s="125"/>
    </row>
    <row r="113" spans="1:55" s="126" customFormat="1" ht="20.100000000000001" customHeight="1">
      <c r="A113" s="124">
        <v>105</v>
      </c>
      <c r="B113" s="127">
        <v>105</v>
      </c>
      <c r="C113" s="127">
        <f>IF(ISNA(VLOOKUP($A113,DSSV!$A$7:$S$65536,IN_DTK!C$5,0))=FALSE,VLOOKUP($A113,DSSV!$A$7:$S$65536,IN_DTK!C$5,0),"")</f>
        <v>0</v>
      </c>
      <c r="D113" s="128">
        <f>IF(ISNA(VLOOKUP($A113,DSSV!$A$7:$S$65536,IN_DTK!D$5,0))=FALSE,VLOOKUP($A113,DSSV!$A$7:$S$65536,IN_DTK!D$5,0),"")</f>
        <v>0</v>
      </c>
      <c r="E113" s="129">
        <f>IF(ISNA(VLOOKUP($A113,DSSV!$A$7:$S$65536,IN_DTK!E$5,0))=FALSE,VLOOKUP($A113,DSSV!$A$7:$S$65536,IN_DTK!E$5,0),"")</f>
        <v>0</v>
      </c>
      <c r="F113" s="127">
        <f>IF(ISNA(VLOOKUP($A113,DSSV!$A$7:$S$65536,IN_DTK!F$5,0))=FALSE,VLOOKUP($A113,DSSV!$A$7:$S$65536,IN_DTK!F$5,0),"")</f>
        <v>0</v>
      </c>
      <c r="G113" s="127">
        <f>IF(ISNA(VLOOKUP($A113,DSSV!$A$7:$S$65536,IN_DTK!G$5,0))=FALSE,VLOOKUP($A113,DSSV!$A$7:$S$65536,IN_DTK!G$5,0),"")</f>
        <v>0</v>
      </c>
      <c r="H113" s="127" t="str">
        <f>IF(ISNA(VLOOKUP($A113,DSSV!$A$7:$S$65536,IN_DTK!H$5,0))=FALSE,IF(H$8&lt;&gt;0,VLOOKUP($A113,DSSV!$A$7:$S$65536,IN_DTK!H$5,0),""),"")</f>
        <v/>
      </c>
      <c r="I113" s="127" t="str">
        <f>IF(ISNA(VLOOKUP($A113,DSSV!$A$7:$S$65536,IN_DTK!I$5,0))=FALSE,IF(I$8&lt;&gt;0,VLOOKUP($A113,DSSV!$A$7:$S$65536,IN_DTK!I$5,0),""),"")</f>
        <v/>
      </c>
      <c r="J113" s="127" t="str">
        <f>IF(ISNA(VLOOKUP($A113,DSSV!$A$7:$S$65536,IN_DTK!J$5,0))=FALSE,IF(J$8&lt;&gt;0,VLOOKUP($A113,DSSV!$A$7:$S$65536,IN_DTK!J$5,0),""),"")</f>
        <v/>
      </c>
      <c r="K113" s="127" t="str">
        <f>IF(ISNA(VLOOKUP($A113,DSSV!$A$7:$S$65536,IN_DTK!K$5,0))=FALSE,IF(K$8&lt;&gt;0,VLOOKUP($A113,DSSV!$A$7:$S$65536,IN_DTK!K$5,0),""),"")</f>
        <v/>
      </c>
      <c r="L113" s="127" t="str">
        <f>IF(ISNA(VLOOKUP($A113,DSSV!$A$7:$S$65536,IN_DTK!L$5,0))=FALSE,IF(L$8&lt;&gt;0,VLOOKUP($A113,DSSV!$A$7:$S$65536,IN_DTK!L$5,0),""),"")</f>
        <v/>
      </c>
      <c r="M113" s="127" t="str">
        <f>IF(ISNA(VLOOKUP($A113,DSSV!$A$7:$S$65536,IN_DTK!M$5,0))=FALSE,IF(M$8&lt;&gt;0,VLOOKUP($A113,DSSV!$A$7:$S$65536,IN_DTK!M$5,0),""),"")</f>
        <v/>
      </c>
      <c r="N113" s="127" t="str">
        <f>IF(ISNA(VLOOKUP($A113,DSSV!$A$7:$S$65536,IN_DTK!N$5,0))=FALSE,IF(N$8&lt;&gt;0,VLOOKUP($A113,DSSV!$A$7:$S$65536,IN_DTK!N$5,0),""),"")</f>
        <v/>
      </c>
      <c r="O113" s="127" t="str">
        <f>IF(ISNA(VLOOKUP($A113,DSSV!$A$7:$S$65536,IN_DTK!O$5,0))=FALSE,IF(O$8&lt;&gt;0,VLOOKUP($A113,DSSV!$A$7:$S$65536,IN_DTK!O$5,0),""),"")</f>
        <v/>
      </c>
      <c r="P113" s="127" t="str">
        <f>IF(ISNA(VLOOKUP($A113,DSSV!$A$7:$S$65536,IN_DTK!P$5,0))=FALSE,IF(P$8&lt;&gt;0,VLOOKUP($A113,DSSV!$A$7:$S$65536,IN_DTK!P$5,0),""),"")</f>
        <v/>
      </c>
      <c r="Q113" s="130">
        <f>IF(ISNA(VLOOKUP($A113,DSSV!$A$7:$S$65536,IN_DTK!Q$5,0))=FALSE,VLOOKUP($A113,DSSV!$A$7:$S$65536,IN_DTK!Q$5,0),"")</f>
        <v>0</v>
      </c>
      <c r="R113" s="131" t="str">
        <f>IF(ISNA(VLOOKUP($A113,DSSV!$A$7:$S$65536,IN_DTK!R$5,0))=FALSE,VLOOKUP($A113,DSSV!$A$7:$S$65536,IN_DTK!R$5,0),"")</f>
        <v>Không</v>
      </c>
      <c r="S113" s="132">
        <f>IF(ISNA(VLOOKUP($A113,DSSV!$A$7:$S$65536,IN_DTK!S$5,0))=FALSE,VLOOKUP($A113,DSSV!$A$7:$S$65536,IN_DTK!S$5,0),"")</f>
        <v>0</v>
      </c>
      <c r="T113" s="125"/>
      <c r="U113" s="125"/>
      <c r="V113" s="125"/>
      <c r="W113" s="125"/>
      <c r="X113" s="125"/>
      <c r="Y113" s="125"/>
      <c r="Z113" s="125"/>
      <c r="AA113" s="125"/>
      <c r="AB113" s="125"/>
      <c r="AC113" s="125"/>
      <c r="AD113" s="125"/>
      <c r="AE113" s="125"/>
      <c r="AF113" s="125"/>
      <c r="AG113" s="125"/>
      <c r="AH113" s="125"/>
      <c r="AI113" s="125"/>
      <c r="AJ113" s="125"/>
      <c r="AK113" s="125"/>
      <c r="AL113" s="125"/>
      <c r="AM113" s="125"/>
      <c r="AN113" s="125"/>
      <c r="AO113" s="125"/>
      <c r="AP113" s="125"/>
      <c r="AQ113" s="125"/>
      <c r="AR113" s="125"/>
      <c r="AS113" s="125"/>
      <c r="AT113" s="125"/>
      <c r="AU113" s="125"/>
      <c r="AV113" s="125"/>
      <c r="AW113" s="125"/>
      <c r="AX113" s="125"/>
      <c r="AY113" s="125"/>
      <c r="AZ113" s="125"/>
      <c r="BA113" s="125"/>
      <c r="BB113" s="125"/>
      <c r="BC113" s="125"/>
    </row>
    <row r="114" spans="1:55" s="126" customFormat="1" ht="20.100000000000001" customHeight="1">
      <c r="A114" s="124">
        <v>106</v>
      </c>
      <c r="B114" s="127">
        <v>106</v>
      </c>
      <c r="C114" s="127">
        <f>IF(ISNA(VLOOKUP($A114,DSSV!$A$7:$S$65536,IN_DTK!C$5,0))=FALSE,VLOOKUP($A114,DSSV!$A$7:$S$65536,IN_DTK!C$5,0),"")</f>
        <v>0</v>
      </c>
      <c r="D114" s="128">
        <f>IF(ISNA(VLOOKUP($A114,DSSV!$A$7:$S$65536,IN_DTK!D$5,0))=FALSE,VLOOKUP($A114,DSSV!$A$7:$S$65536,IN_DTK!D$5,0),"")</f>
        <v>0</v>
      </c>
      <c r="E114" s="129">
        <f>IF(ISNA(VLOOKUP($A114,DSSV!$A$7:$S$65536,IN_DTK!E$5,0))=FALSE,VLOOKUP($A114,DSSV!$A$7:$S$65536,IN_DTK!E$5,0),"")</f>
        <v>0</v>
      </c>
      <c r="F114" s="127">
        <f>IF(ISNA(VLOOKUP($A114,DSSV!$A$7:$S$65536,IN_DTK!F$5,0))=FALSE,VLOOKUP($A114,DSSV!$A$7:$S$65536,IN_DTK!F$5,0),"")</f>
        <v>0</v>
      </c>
      <c r="G114" s="127">
        <f>IF(ISNA(VLOOKUP($A114,DSSV!$A$7:$S$65536,IN_DTK!G$5,0))=FALSE,VLOOKUP($A114,DSSV!$A$7:$S$65536,IN_DTK!G$5,0),"")</f>
        <v>0</v>
      </c>
      <c r="H114" s="127" t="str">
        <f>IF(ISNA(VLOOKUP($A114,DSSV!$A$7:$S$65536,IN_DTK!H$5,0))=FALSE,IF(H$8&lt;&gt;0,VLOOKUP($A114,DSSV!$A$7:$S$65536,IN_DTK!H$5,0),""),"")</f>
        <v/>
      </c>
      <c r="I114" s="127" t="str">
        <f>IF(ISNA(VLOOKUP($A114,DSSV!$A$7:$S$65536,IN_DTK!I$5,0))=FALSE,IF(I$8&lt;&gt;0,VLOOKUP($A114,DSSV!$A$7:$S$65536,IN_DTK!I$5,0),""),"")</f>
        <v/>
      </c>
      <c r="J114" s="127" t="str">
        <f>IF(ISNA(VLOOKUP($A114,DSSV!$A$7:$S$65536,IN_DTK!J$5,0))=FALSE,IF(J$8&lt;&gt;0,VLOOKUP($A114,DSSV!$A$7:$S$65536,IN_DTK!J$5,0),""),"")</f>
        <v/>
      </c>
      <c r="K114" s="127" t="str">
        <f>IF(ISNA(VLOOKUP($A114,DSSV!$A$7:$S$65536,IN_DTK!K$5,0))=FALSE,IF(K$8&lt;&gt;0,VLOOKUP($A114,DSSV!$A$7:$S$65536,IN_DTK!K$5,0),""),"")</f>
        <v/>
      </c>
      <c r="L114" s="127" t="str">
        <f>IF(ISNA(VLOOKUP($A114,DSSV!$A$7:$S$65536,IN_DTK!L$5,0))=FALSE,IF(L$8&lt;&gt;0,VLOOKUP($A114,DSSV!$A$7:$S$65536,IN_DTK!L$5,0),""),"")</f>
        <v/>
      </c>
      <c r="M114" s="127" t="str">
        <f>IF(ISNA(VLOOKUP($A114,DSSV!$A$7:$S$65536,IN_DTK!M$5,0))=FALSE,IF(M$8&lt;&gt;0,VLOOKUP($A114,DSSV!$A$7:$S$65536,IN_DTK!M$5,0),""),"")</f>
        <v/>
      </c>
      <c r="N114" s="127" t="str">
        <f>IF(ISNA(VLOOKUP($A114,DSSV!$A$7:$S$65536,IN_DTK!N$5,0))=FALSE,IF(N$8&lt;&gt;0,VLOOKUP($A114,DSSV!$A$7:$S$65536,IN_DTK!N$5,0),""),"")</f>
        <v/>
      </c>
      <c r="O114" s="127" t="str">
        <f>IF(ISNA(VLOOKUP($A114,DSSV!$A$7:$S$65536,IN_DTK!O$5,0))=FALSE,IF(O$8&lt;&gt;0,VLOOKUP($A114,DSSV!$A$7:$S$65536,IN_DTK!O$5,0),""),"")</f>
        <v/>
      </c>
      <c r="P114" s="127" t="str">
        <f>IF(ISNA(VLOOKUP($A114,DSSV!$A$7:$S$65536,IN_DTK!P$5,0))=FALSE,IF(P$8&lt;&gt;0,VLOOKUP($A114,DSSV!$A$7:$S$65536,IN_DTK!P$5,0),""),"")</f>
        <v/>
      </c>
      <c r="Q114" s="130">
        <f>IF(ISNA(VLOOKUP($A114,DSSV!$A$7:$S$65536,IN_DTK!Q$5,0))=FALSE,VLOOKUP($A114,DSSV!$A$7:$S$65536,IN_DTK!Q$5,0),"")</f>
        <v>0</v>
      </c>
      <c r="R114" s="131" t="str">
        <f>IF(ISNA(VLOOKUP($A114,DSSV!$A$7:$S$65536,IN_DTK!R$5,0))=FALSE,VLOOKUP($A114,DSSV!$A$7:$S$65536,IN_DTK!R$5,0),"")</f>
        <v>Không</v>
      </c>
      <c r="S114" s="132">
        <f>IF(ISNA(VLOOKUP($A114,DSSV!$A$7:$S$65536,IN_DTK!S$5,0))=FALSE,VLOOKUP($A114,DSSV!$A$7:$S$65536,IN_DTK!S$5,0),"")</f>
        <v>0</v>
      </c>
      <c r="T114" s="125"/>
      <c r="U114" s="125"/>
      <c r="V114" s="125"/>
      <c r="W114" s="125"/>
      <c r="X114" s="125"/>
      <c r="Y114" s="125"/>
      <c r="Z114" s="125"/>
      <c r="AA114" s="125"/>
      <c r="AB114" s="125"/>
      <c r="AC114" s="125"/>
      <c r="AD114" s="125"/>
      <c r="AE114" s="125"/>
      <c r="AF114" s="125"/>
      <c r="AG114" s="125"/>
      <c r="AH114" s="125"/>
      <c r="AI114" s="125"/>
      <c r="AJ114" s="125"/>
      <c r="AK114" s="125"/>
      <c r="AL114" s="125"/>
      <c r="AM114" s="125"/>
      <c r="AN114" s="125"/>
      <c r="AO114" s="125"/>
      <c r="AP114" s="125"/>
      <c r="AQ114" s="125"/>
      <c r="AR114" s="125"/>
      <c r="AS114" s="125"/>
      <c r="AT114" s="125"/>
      <c r="AU114" s="125"/>
      <c r="AV114" s="125"/>
      <c r="AW114" s="125"/>
      <c r="AX114" s="125"/>
      <c r="AY114" s="125"/>
      <c r="AZ114" s="125"/>
      <c r="BA114" s="125"/>
      <c r="BB114" s="125"/>
      <c r="BC114" s="125"/>
    </row>
    <row r="115" spans="1:55" s="126" customFormat="1" ht="20.100000000000001" customHeight="1">
      <c r="A115" s="124">
        <v>107</v>
      </c>
      <c r="B115" s="127">
        <v>107</v>
      </c>
      <c r="C115" s="127">
        <f>IF(ISNA(VLOOKUP($A115,DSSV!$A$7:$S$65536,IN_DTK!C$5,0))=FALSE,VLOOKUP($A115,DSSV!$A$7:$S$65536,IN_DTK!C$5,0),"")</f>
        <v>0</v>
      </c>
      <c r="D115" s="128">
        <f>IF(ISNA(VLOOKUP($A115,DSSV!$A$7:$S$65536,IN_DTK!D$5,0))=FALSE,VLOOKUP($A115,DSSV!$A$7:$S$65536,IN_DTK!D$5,0),"")</f>
        <v>0</v>
      </c>
      <c r="E115" s="129">
        <f>IF(ISNA(VLOOKUP($A115,DSSV!$A$7:$S$65536,IN_DTK!E$5,0))=FALSE,VLOOKUP($A115,DSSV!$A$7:$S$65536,IN_DTK!E$5,0),"")</f>
        <v>0</v>
      </c>
      <c r="F115" s="127">
        <f>IF(ISNA(VLOOKUP($A115,DSSV!$A$7:$S$65536,IN_DTK!F$5,0))=FALSE,VLOOKUP($A115,DSSV!$A$7:$S$65536,IN_DTK!F$5,0),"")</f>
        <v>0</v>
      </c>
      <c r="G115" s="127">
        <f>IF(ISNA(VLOOKUP($A115,DSSV!$A$7:$S$65536,IN_DTK!G$5,0))=FALSE,VLOOKUP($A115,DSSV!$A$7:$S$65536,IN_DTK!G$5,0),"")</f>
        <v>0</v>
      </c>
      <c r="H115" s="127" t="str">
        <f>IF(ISNA(VLOOKUP($A115,DSSV!$A$7:$S$65536,IN_DTK!H$5,0))=FALSE,IF(H$8&lt;&gt;0,VLOOKUP($A115,DSSV!$A$7:$S$65536,IN_DTK!H$5,0),""),"")</f>
        <v/>
      </c>
      <c r="I115" s="127" t="str">
        <f>IF(ISNA(VLOOKUP($A115,DSSV!$A$7:$S$65536,IN_DTK!I$5,0))=FALSE,IF(I$8&lt;&gt;0,VLOOKUP($A115,DSSV!$A$7:$S$65536,IN_DTK!I$5,0),""),"")</f>
        <v/>
      </c>
      <c r="J115" s="127" t="str">
        <f>IF(ISNA(VLOOKUP($A115,DSSV!$A$7:$S$65536,IN_DTK!J$5,0))=FALSE,IF(J$8&lt;&gt;0,VLOOKUP($A115,DSSV!$A$7:$S$65536,IN_DTK!J$5,0),""),"")</f>
        <v/>
      </c>
      <c r="K115" s="127" t="str">
        <f>IF(ISNA(VLOOKUP($A115,DSSV!$A$7:$S$65536,IN_DTK!K$5,0))=FALSE,IF(K$8&lt;&gt;0,VLOOKUP($A115,DSSV!$A$7:$S$65536,IN_DTK!K$5,0),""),"")</f>
        <v/>
      </c>
      <c r="L115" s="127" t="str">
        <f>IF(ISNA(VLOOKUP($A115,DSSV!$A$7:$S$65536,IN_DTK!L$5,0))=FALSE,IF(L$8&lt;&gt;0,VLOOKUP($A115,DSSV!$A$7:$S$65536,IN_DTK!L$5,0),""),"")</f>
        <v/>
      </c>
      <c r="M115" s="127" t="str">
        <f>IF(ISNA(VLOOKUP($A115,DSSV!$A$7:$S$65536,IN_DTK!M$5,0))=FALSE,IF(M$8&lt;&gt;0,VLOOKUP($A115,DSSV!$A$7:$S$65536,IN_DTK!M$5,0),""),"")</f>
        <v/>
      </c>
      <c r="N115" s="127" t="str">
        <f>IF(ISNA(VLOOKUP($A115,DSSV!$A$7:$S$65536,IN_DTK!N$5,0))=FALSE,IF(N$8&lt;&gt;0,VLOOKUP($A115,DSSV!$A$7:$S$65536,IN_DTK!N$5,0),""),"")</f>
        <v/>
      </c>
      <c r="O115" s="127" t="str">
        <f>IF(ISNA(VLOOKUP($A115,DSSV!$A$7:$S$65536,IN_DTK!O$5,0))=FALSE,IF(O$8&lt;&gt;0,VLOOKUP($A115,DSSV!$A$7:$S$65536,IN_DTK!O$5,0),""),"")</f>
        <v/>
      </c>
      <c r="P115" s="127" t="str">
        <f>IF(ISNA(VLOOKUP($A115,DSSV!$A$7:$S$65536,IN_DTK!P$5,0))=FALSE,IF(P$8&lt;&gt;0,VLOOKUP($A115,DSSV!$A$7:$S$65536,IN_DTK!P$5,0),""),"")</f>
        <v/>
      </c>
      <c r="Q115" s="130">
        <f>IF(ISNA(VLOOKUP($A115,DSSV!$A$7:$S$65536,IN_DTK!Q$5,0))=FALSE,VLOOKUP($A115,DSSV!$A$7:$S$65536,IN_DTK!Q$5,0),"")</f>
        <v>0</v>
      </c>
      <c r="R115" s="131" t="str">
        <f>IF(ISNA(VLOOKUP($A115,DSSV!$A$7:$S$65536,IN_DTK!R$5,0))=FALSE,VLOOKUP($A115,DSSV!$A$7:$S$65536,IN_DTK!R$5,0),"")</f>
        <v>Không</v>
      </c>
      <c r="S115" s="132">
        <f>IF(ISNA(VLOOKUP($A115,DSSV!$A$7:$S$65536,IN_DTK!S$5,0))=FALSE,VLOOKUP($A115,DSSV!$A$7:$S$65536,IN_DTK!S$5,0),"")</f>
        <v>0</v>
      </c>
      <c r="T115" s="125"/>
      <c r="U115" s="125"/>
      <c r="V115" s="125"/>
      <c r="W115" s="125"/>
      <c r="X115" s="125"/>
      <c r="Y115" s="125"/>
      <c r="Z115" s="125"/>
      <c r="AA115" s="125"/>
      <c r="AB115" s="125"/>
      <c r="AC115" s="125"/>
      <c r="AD115" s="125"/>
      <c r="AE115" s="125"/>
      <c r="AF115" s="125"/>
      <c r="AG115" s="125"/>
      <c r="AH115" s="125"/>
      <c r="AI115" s="125"/>
      <c r="AJ115" s="125"/>
      <c r="AK115" s="125"/>
      <c r="AL115" s="125"/>
      <c r="AM115" s="125"/>
      <c r="AN115" s="125"/>
      <c r="AO115" s="125"/>
      <c r="AP115" s="125"/>
      <c r="AQ115" s="125"/>
      <c r="AR115" s="125"/>
      <c r="AS115" s="125"/>
      <c r="AT115" s="125"/>
      <c r="AU115" s="125"/>
      <c r="AV115" s="125"/>
      <c r="AW115" s="125"/>
      <c r="AX115" s="125"/>
      <c r="AY115" s="125"/>
      <c r="AZ115" s="125"/>
      <c r="BA115" s="125"/>
      <c r="BB115" s="125"/>
      <c r="BC115" s="125"/>
    </row>
    <row r="116" spans="1:55" s="126" customFormat="1" ht="20.100000000000001" customHeight="1">
      <c r="A116" s="124">
        <v>108</v>
      </c>
      <c r="B116" s="127">
        <v>108</v>
      </c>
      <c r="C116" s="127">
        <f>IF(ISNA(VLOOKUP($A116,DSSV!$A$7:$S$65536,IN_DTK!C$5,0))=FALSE,VLOOKUP($A116,DSSV!$A$7:$S$65536,IN_DTK!C$5,0),"")</f>
        <v>0</v>
      </c>
      <c r="D116" s="128">
        <f>IF(ISNA(VLOOKUP($A116,DSSV!$A$7:$S$65536,IN_DTK!D$5,0))=FALSE,VLOOKUP($A116,DSSV!$A$7:$S$65536,IN_DTK!D$5,0),"")</f>
        <v>0</v>
      </c>
      <c r="E116" s="129">
        <f>IF(ISNA(VLOOKUP($A116,DSSV!$A$7:$S$65536,IN_DTK!E$5,0))=FALSE,VLOOKUP($A116,DSSV!$A$7:$S$65536,IN_DTK!E$5,0),"")</f>
        <v>0</v>
      </c>
      <c r="F116" s="127">
        <f>IF(ISNA(VLOOKUP($A116,DSSV!$A$7:$S$65536,IN_DTK!F$5,0))=FALSE,VLOOKUP($A116,DSSV!$A$7:$S$65536,IN_DTK!F$5,0),"")</f>
        <v>0</v>
      </c>
      <c r="G116" s="127">
        <f>IF(ISNA(VLOOKUP($A116,DSSV!$A$7:$S$65536,IN_DTK!G$5,0))=FALSE,VLOOKUP($A116,DSSV!$A$7:$S$65536,IN_DTK!G$5,0),"")</f>
        <v>0</v>
      </c>
      <c r="H116" s="127" t="str">
        <f>IF(ISNA(VLOOKUP($A116,DSSV!$A$7:$S$65536,IN_DTK!H$5,0))=FALSE,IF(H$8&lt;&gt;0,VLOOKUP($A116,DSSV!$A$7:$S$65536,IN_DTK!H$5,0),""),"")</f>
        <v/>
      </c>
      <c r="I116" s="127" t="str">
        <f>IF(ISNA(VLOOKUP($A116,DSSV!$A$7:$S$65536,IN_DTK!I$5,0))=FALSE,IF(I$8&lt;&gt;0,VLOOKUP($A116,DSSV!$A$7:$S$65536,IN_DTK!I$5,0),""),"")</f>
        <v/>
      </c>
      <c r="J116" s="127" t="str">
        <f>IF(ISNA(VLOOKUP($A116,DSSV!$A$7:$S$65536,IN_DTK!J$5,0))=FALSE,IF(J$8&lt;&gt;0,VLOOKUP($A116,DSSV!$A$7:$S$65536,IN_DTK!J$5,0),""),"")</f>
        <v/>
      </c>
      <c r="K116" s="127" t="str">
        <f>IF(ISNA(VLOOKUP($A116,DSSV!$A$7:$S$65536,IN_DTK!K$5,0))=FALSE,IF(K$8&lt;&gt;0,VLOOKUP($A116,DSSV!$A$7:$S$65536,IN_DTK!K$5,0),""),"")</f>
        <v/>
      </c>
      <c r="L116" s="127" t="str">
        <f>IF(ISNA(VLOOKUP($A116,DSSV!$A$7:$S$65536,IN_DTK!L$5,0))=FALSE,IF(L$8&lt;&gt;0,VLOOKUP($A116,DSSV!$A$7:$S$65536,IN_DTK!L$5,0),""),"")</f>
        <v/>
      </c>
      <c r="M116" s="127" t="str">
        <f>IF(ISNA(VLOOKUP($A116,DSSV!$A$7:$S$65536,IN_DTK!M$5,0))=FALSE,IF(M$8&lt;&gt;0,VLOOKUP($A116,DSSV!$A$7:$S$65536,IN_DTK!M$5,0),""),"")</f>
        <v/>
      </c>
      <c r="N116" s="127" t="str">
        <f>IF(ISNA(VLOOKUP($A116,DSSV!$A$7:$S$65536,IN_DTK!N$5,0))=FALSE,IF(N$8&lt;&gt;0,VLOOKUP($A116,DSSV!$A$7:$S$65536,IN_DTK!N$5,0),""),"")</f>
        <v/>
      </c>
      <c r="O116" s="127" t="str">
        <f>IF(ISNA(VLOOKUP($A116,DSSV!$A$7:$S$65536,IN_DTK!O$5,0))=FALSE,IF(O$8&lt;&gt;0,VLOOKUP($A116,DSSV!$A$7:$S$65536,IN_DTK!O$5,0),""),"")</f>
        <v/>
      </c>
      <c r="P116" s="127" t="str">
        <f>IF(ISNA(VLOOKUP($A116,DSSV!$A$7:$S$65536,IN_DTK!P$5,0))=FALSE,IF(P$8&lt;&gt;0,VLOOKUP($A116,DSSV!$A$7:$S$65536,IN_DTK!P$5,0),""),"")</f>
        <v/>
      </c>
      <c r="Q116" s="130">
        <f>IF(ISNA(VLOOKUP($A116,DSSV!$A$7:$S$65536,IN_DTK!Q$5,0))=FALSE,VLOOKUP($A116,DSSV!$A$7:$S$65536,IN_DTK!Q$5,0),"")</f>
        <v>0</v>
      </c>
      <c r="R116" s="131" t="str">
        <f>IF(ISNA(VLOOKUP($A116,DSSV!$A$7:$S$65536,IN_DTK!R$5,0))=FALSE,VLOOKUP($A116,DSSV!$A$7:$S$65536,IN_DTK!R$5,0),"")</f>
        <v>Không</v>
      </c>
      <c r="S116" s="132">
        <f>IF(ISNA(VLOOKUP($A116,DSSV!$A$7:$S$65536,IN_DTK!S$5,0))=FALSE,VLOOKUP($A116,DSSV!$A$7:$S$65536,IN_DTK!S$5,0),"")</f>
        <v>0</v>
      </c>
      <c r="T116" s="125"/>
      <c r="U116" s="125"/>
      <c r="V116" s="125"/>
      <c r="W116" s="125"/>
      <c r="X116" s="125"/>
      <c r="Y116" s="125"/>
      <c r="Z116" s="125"/>
      <c r="AA116" s="125"/>
      <c r="AB116" s="125"/>
      <c r="AC116" s="125"/>
      <c r="AD116" s="125"/>
      <c r="AE116" s="125"/>
      <c r="AF116" s="125"/>
      <c r="AG116" s="125"/>
      <c r="AH116" s="125"/>
      <c r="AI116" s="125"/>
      <c r="AJ116" s="125"/>
      <c r="AK116" s="125"/>
      <c r="AL116" s="125"/>
      <c r="AM116" s="125"/>
      <c r="AN116" s="125"/>
      <c r="AO116" s="125"/>
      <c r="AP116" s="125"/>
      <c r="AQ116" s="125"/>
      <c r="AR116" s="125"/>
      <c r="AS116" s="125"/>
      <c r="AT116" s="125"/>
      <c r="AU116" s="125"/>
      <c r="AV116" s="125"/>
      <c r="AW116" s="125"/>
      <c r="AX116" s="125"/>
      <c r="AY116" s="125"/>
      <c r="AZ116" s="125"/>
      <c r="BA116" s="125"/>
      <c r="BB116" s="125"/>
      <c r="BC116" s="125"/>
    </row>
    <row r="117" spans="1:55" s="126" customFormat="1" ht="20.100000000000001" customHeight="1">
      <c r="A117" s="124">
        <v>109</v>
      </c>
      <c r="B117" s="127">
        <v>109</v>
      </c>
      <c r="C117" s="127">
        <f>IF(ISNA(VLOOKUP($A117,DSSV!$A$7:$S$65536,IN_DTK!C$5,0))=FALSE,VLOOKUP($A117,DSSV!$A$7:$S$65536,IN_DTK!C$5,0),"")</f>
        <v>0</v>
      </c>
      <c r="D117" s="128">
        <f>IF(ISNA(VLOOKUP($A117,DSSV!$A$7:$S$65536,IN_DTK!D$5,0))=FALSE,VLOOKUP($A117,DSSV!$A$7:$S$65536,IN_DTK!D$5,0),"")</f>
        <v>0</v>
      </c>
      <c r="E117" s="129">
        <f>IF(ISNA(VLOOKUP($A117,DSSV!$A$7:$S$65536,IN_DTK!E$5,0))=FALSE,VLOOKUP($A117,DSSV!$A$7:$S$65536,IN_DTK!E$5,0),"")</f>
        <v>0</v>
      </c>
      <c r="F117" s="127">
        <f>IF(ISNA(VLOOKUP($A117,DSSV!$A$7:$S$65536,IN_DTK!F$5,0))=FALSE,VLOOKUP($A117,DSSV!$A$7:$S$65536,IN_DTK!F$5,0),"")</f>
        <v>0</v>
      </c>
      <c r="G117" s="127">
        <f>IF(ISNA(VLOOKUP($A117,DSSV!$A$7:$S$65536,IN_DTK!G$5,0))=FALSE,VLOOKUP($A117,DSSV!$A$7:$S$65536,IN_DTK!G$5,0),"")</f>
        <v>0</v>
      </c>
      <c r="H117" s="127" t="str">
        <f>IF(ISNA(VLOOKUP($A117,DSSV!$A$7:$S$65536,IN_DTK!H$5,0))=FALSE,IF(H$8&lt;&gt;0,VLOOKUP($A117,DSSV!$A$7:$S$65536,IN_DTK!H$5,0),""),"")</f>
        <v/>
      </c>
      <c r="I117" s="127" t="str">
        <f>IF(ISNA(VLOOKUP($A117,DSSV!$A$7:$S$65536,IN_DTK!I$5,0))=FALSE,IF(I$8&lt;&gt;0,VLOOKUP($A117,DSSV!$A$7:$S$65536,IN_DTK!I$5,0),""),"")</f>
        <v/>
      </c>
      <c r="J117" s="127" t="str">
        <f>IF(ISNA(VLOOKUP($A117,DSSV!$A$7:$S$65536,IN_DTK!J$5,0))=FALSE,IF(J$8&lt;&gt;0,VLOOKUP($A117,DSSV!$A$7:$S$65536,IN_DTK!J$5,0),""),"")</f>
        <v/>
      </c>
      <c r="K117" s="127" t="str">
        <f>IF(ISNA(VLOOKUP($A117,DSSV!$A$7:$S$65536,IN_DTK!K$5,0))=FALSE,IF(K$8&lt;&gt;0,VLOOKUP($A117,DSSV!$A$7:$S$65536,IN_DTK!K$5,0),""),"")</f>
        <v/>
      </c>
      <c r="L117" s="127" t="str">
        <f>IF(ISNA(VLOOKUP($A117,DSSV!$A$7:$S$65536,IN_DTK!L$5,0))=FALSE,IF(L$8&lt;&gt;0,VLOOKUP($A117,DSSV!$A$7:$S$65536,IN_DTK!L$5,0),""),"")</f>
        <v/>
      </c>
      <c r="M117" s="127" t="str">
        <f>IF(ISNA(VLOOKUP($A117,DSSV!$A$7:$S$65536,IN_DTK!M$5,0))=FALSE,IF(M$8&lt;&gt;0,VLOOKUP($A117,DSSV!$A$7:$S$65536,IN_DTK!M$5,0),""),"")</f>
        <v/>
      </c>
      <c r="N117" s="127" t="str">
        <f>IF(ISNA(VLOOKUP($A117,DSSV!$A$7:$S$65536,IN_DTK!N$5,0))=FALSE,IF(N$8&lt;&gt;0,VLOOKUP($A117,DSSV!$A$7:$S$65536,IN_DTK!N$5,0),""),"")</f>
        <v/>
      </c>
      <c r="O117" s="127" t="str">
        <f>IF(ISNA(VLOOKUP($A117,DSSV!$A$7:$S$65536,IN_DTK!O$5,0))=FALSE,IF(O$8&lt;&gt;0,VLOOKUP($A117,DSSV!$A$7:$S$65536,IN_DTK!O$5,0),""),"")</f>
        <v/>
      </c>
      <c r="P117" s="127" t="str">
        <f>IF(ISNA(VLOOKUP($A117,DSSV!$A$7:$S$65536,IN_DTK!P$5,0))=FALSE,IF(P$8&lt;&gt;0,VLOOKUP($A117,DSSV!$A$7:$S$65536,IN_DTK!P$5,0),""),"")</f>
        <v/>
      </c>
      <c r="Q117" s="130">
        <f>IF(ISNA(VLOOKUP($A117,DSSV!$A$7:$S$65536,IN_DTK!Q$5,0))=FALSE,VLOOKUP($A117,DSSV!$A$7:$S$65536,IN_DTK!Q$5,0),"")</f>
        <v>0</v>
      </c>
      <c r="R117" s="131" t="str">
        <f>IF(ISNA(VLOOKUP($A117,DSSV!$A$7:$S$65536,IN_DTK!R$5,0))=FALSE,VLOOKUP($A117,DSSV!$A$7:$S$65536,IN_DTK!R$5,0),"")</f>
        <v>Không</v>
      </c>
      <c r="S117" s="132">
        <f>IF(ISNA(VLOOKUP($A117,DSSV!$A$7:$S$65536,IN_DTK!S$5,0))=FALSE,VLOOKUP($A117,DSSV!$A$7:$S$65536,IN_DTK!S$5,0),"")</f>
        <v>0</v>
      </c>
      <c r="T117" s="125"/>
      <c r="U117" s="125"/>
      <c r="V117" s="125"/>
      <c r="W117" s="125"/>
      <c r="X117" s="125"/>
      <c r="Y117" s="125"/>
      <c r="Z117" s="125"/>
      <c r="AA117" s="125"/>
      <c r="AB117" s="125"/>
      <c r="AC117" s="125"/>
      <c r="AD117" s="125"/>
      <c r="AE117" s="125"/>
      <c r="AF117" s="125"/>
      <c r="AG117" s="125"/>
      <c r="AH117" s="125"/>
      <c r="AI117" s="125"/>
      <c r="AJ117" s="125"/>
      <c r="AK117" s="125"/>
      <c r="AL117" s="125"/>
      <c r="AM117" s="125"/>
      <c r="AN117" s="125"/>
      <c r="AO117" s="125"/>
      <c r="AP117" s="125"/>
      <c r="AQ117" s="125"/>
      <c r="AR117" s="125"/>
      <c r="AS117" s="125"/>
      <c r="AT117" s="125"/>
      <c r="AU117" s="125"/>
      <c r="AV117" s="125"/>
      <c r="AW117" s="125"/>
      <c r="AX117" s="125"/>
      <c r="AY117" s="125"/>
      <c r="AZ117" s="125"/>
      <c r="BA117" s="125"/>
      <c r="BB117" s="125"/>
      <c r="BC117" s="125"/>
    </row>
    <row r="118" spans="1:55" s="126" customFormat="1" ht="20.100000000000001" customHeight="1">
      <c r="A118" s="124">
        <v>110</v>
      </c>
      <c r="B118" s="127">
        <v>110</v>
      </c>
      <c r="C118" s="127">
        <f>IF(ISNA(VLOOKUP($A118,DSSV!$A$7:$S$65536,IN_DTK!C$5,0))=FALSE,VLOOKUP($A118,DSSV!$A$7:$S$65536,IN_DTK!C$5,0),"")</f>
        <v>0</v>
      </c>
      <c r="D118" s="128">
        <f>IF(ISNA(VLOOKUP($A118,DSSV!$A$7:$S$65536,IN_DTK!D$5,0))=FALSE,VLOOKUP($A118,DSSV!$A$7:$S$65536,IN_DTK!D$5,0),"")</f>
        <v>0</v>
      </c>
      <c r="E118" s="129">
        <f>IF(ISNA(VLOOKUP($A118,DSSV!$A$7:$S$65536,IN_DTK!E$5,0))=FALSE,VLOOKUP($A118,DSSV!$A$7:$S$65536,IN_DTK!E$5,0),"")</f>
        <v>0</v>
      </c>
      <c r="F118" s="127">
        <f>IF(ISNA(VLOOKUP($A118,DSSV!$A$7:$S$65536,IN_DTK!F$5,0))=FALSE,VLOOKUP($A118,DSSV!$A$7:$S$65536,IN_DTK!F$5,0),"")</f>
        <v>0</v>
      </c>
      <c r="G118" s="127">
        <f>IF(ISNA(VLOOKUP($A118,DSSV!$A$7:$S$65536,IN_DTK!G$5,0))=FALSE,VLOOKUP($A118,DSSV!$A$7:$S$65536,IN_DTK!G$5,0),"")</f>
        <v>0</v>
      </c>
      <c r="H118" s="127" t="str">
        <f>IF(ISNA(VLOOKUP($A118,DSSV!$A$7:$S$65536,IN_DTK!H$5,0))=FALSE,IF(H$8&lt;&gt;0,VLOOKUP($A118,DSSV!$A$7:$S$65536,IN_DTK!H$5,0),""),"")</f>
        <v/>
      </c>
      <c r="I118" s="127" t="str">
        <f>IF(ISNA(VLOOKUP($A118,DSSV!$A$7:$S$65536,IN_DTK!I$5,0))=FALSE,IF(I$8&lt;&gt;0,VLOOKUP($A118,DSSV!$A$7:$S$65536,IN_DTK!I$5,0),""),"")</f>
        <v/>
      </c>
      <c r="J118" s="127" t="str">
        <f>IF(ISNA(VLOOKUP($A118,DSSV!$A$7:$S$65536,IN_DTK!J$5,0))=FALSE,IF(J$8&lt;&gt;0,VLOOKUP($A118,DSSV!$A$7:$S$65536,IN_DTK!J$5,0),""),"")</f>
        <v/>
      </c>
      <c r="K118" s="127" t="str">
        <f>IF(ISNA(VLOOKUP($A118,DSSV!$A$7:$S$65536,IN_DTK!K$5,0))=FALSE,IF(K$8&lt;&gt;0,VLOOKUP($A118,DSSV!$A$7:$S$65536,IN_DTK!K$5,0),""),"")</f>
        <v/>
      </c>
      <c r="L118" s="127" t="str">
        <f>IF(ISNA(VLOOKUP($A118,DSSV!$A$7:$S$65536,IN_DTK!L$5,0))=FALSE,IF(L$8&lt;&gt;0,VLOOKUP($A118,DSSV!$A$7:$S$65536,IN_DTK!L$5,0),""),"")</f>
        <v/>
      </c>
      <c r="M118" s="127" t="str">
        <f>IF(ISNA(VLOOKUP($A118,DSSV!$A$7:$S$65536,IN_DTK!M$5,0))=FALSE,IF(M$8&lt;&gt;0,VLOOKUP($A118,DSSV!$A$7:$S$65536,IN_DTK!M$5,0),""),"")</f>
        <v/>
      </c>
      <c r="N118" s="127" t="str">
        <f>IF(ISNA(VLOOKUP($A118,DSSV!$A$7:$S$65536,IN_DTK!N$5,0))=FALSE,IF(N$8&lt;&gt;0,VLOOKUP($A118,DSSV!$A$7:$S$65536,IN_DTK!N$5,0),""),"")</f>
        <v/>
      </c>
      <c r="O118" s="127" t="str">
        <f>IF(ISNA(VLOOKUP($A118,DSSV!$A$7:$S$65536,IN_DTK!O$5,0))=FALSE,IF(O$8&lt;&gt;0,VLOOKUP($A118,DSSV!$A$7:$S$65536,IN_DTK!O$5,0),""),"")</f>
        <v/>
      </c>
      <c r="P118" s="127" t="str">
        <f>IF(ISNA(VLOOKUP($A118,DSSV!$A$7:$S$65536,IN_DTK!P$5,0))=FALSE,IF(P$8&lt;&gt;0,VLOOKUP($A118,DSSV!$A$7:$S$65536,IN_DTK!P$5,0),""),"")</f>
        <v/>
      </c>
      <c r="Q118" s="130">
        <f>IF(ISNA(VLOOKUP($A118,DSSV!$A$7:$S$65536,IN_DTK!Q$5,0))=FALSE,VLOOKUP($A118,DSSV!$A$7:$S$65536,IN_DTK!Q$5,0),"")</f>
        <v>0</v>
      </c>
      <c r="R118" s="131" t="str">
        <f>IF(ISNA(VLOOKUP($A118,DSSV!$A$7:$S$65536,IN_DTK!R$5,0))=FALSE,VLOOKUP($A118,DSSV!$A$7:$S$65536,IN_DTK!R$5,0),"")</f>
        <v>Không</v>
      </c>
      <c r="S118" s="132">
        <f>IF(ISNA(VLOOKUP($A118,DSSV!$A$7:$S$65536,IN_DTK!S$5,0))=FALSE,VLOOKUP($A118,DSSV!$A$7:$S$65536,IN_DTK!S$5,0),"")</f>
        <v>0</v>
      </c>
      <c r="T118" s="125"/>
      <c r="U118" s="125"/>
      <c r="V118" s="125"/>
      <c r="W118" s="125"/>
      <c r="X118" s="125"/>
      <c r="Y118" s="125"/>
      <c r="Z118" s="125"/>
      <c r="AA118" s="125"/>
      <c r="AB118" s="125"/>
      <c r="AC118" s="125"/>
      <c r="AD118" s="125"/>
      <c r="AE118" s="125"/>
      <c r="AF118" s="125"/>
      <c r="AG118" s="125"/>
      <c r="AH118" s="125"/>
      <c r="AI118" s="125"/>
      <c r="AJ118" s="125"/>
      <c r="AK118" s="125"/>
      <c r="AL118" s="125"/>
      <c r="AM118" s="125"/>
      <c r="AN118" s="125"/>
      <c r="AO118" s="125"/>
      <c r="AP118" s="125"/>
      <c r="AQ118" s="125"/>
      <c r="AR118" s="125"/>
      <c r="AS118" s="125"/>
      <c r="AT118" s="125"/>
      <c r="AU118" s="125"/>
      <c r="AV118" s="125"/>
      <c r="AW118" s="125"/>
      <c r="AX118" s="125"/>
      <c r="AY118" s="125"/>
      <c r="AZ118" s="125"/>
      <c r="BA118" s="125"/>
      <c r="BB118" s="125"/>
      <c r="BC118" s="125"/>
    </row>
    <row r="119" spans="1:55" s="126" customFormat="1" ht="20.100000000000001" customHeight="1">
      <c r="A119" s="124">
        <v>111</v>
      </c>
      <c r="B119" s="127">
        <v>111</v>
      </c>
      <c r="C119" s="127">
        <f>IF(ISNA(VLOOKUP($A119,DSSV!$A$7:$S$65536,IN_DTK!C$5,0))=FALSE,VLOOKUP($A119,DSSV!$A$7:$S$65536,IN_DTK!C$5,0),"")</f>
        <v>0</v>
      </c>
      <c r="D119" s="128">
        <f>IF(ISNA(VLOOKUP($A119,DSSV!$A$7:$S$65536,IN_DTK!D$5,0))=FALSE,VLOOKUP($A119,DSSV!$A$7:$S$65536,IN_DTK!D$5,0),"")</f>
        <v>0</v>
      </c>
      <c r="E119" s="129">
        <f>IF(ISNA(VLOOKUP($A119,DSSV!$A$7:$S$65536,IN_DTK!E$5,0))=FALSE,VLOOKUP($A119,DSSV!$A$7:$S$65536,IN_DTK!E$5,0),"")</f>
        <v>0</v>
      </c>
      <c r="F119" s="127">
        <f>IF(ISNA(VLOOKUP($A119,DSSV!$A$7:$S$65536,IN_DTK!F$5,0))=FALSE,VLOOKUP($A119,DSSV!$A$7:$S$65536,IN_DTK!F$5,0),"")</f>
        <v>0</v>
      </c>
      <c r="G119" s="127">
        <f>IF(ISNA(VLOOKUP($A119,DSSV!$A$7:$S$65536,IN_DTK!G$5,0))=FALSE,VLOOKUP($A119,DSSV!$A$7:$S$65536,IN_DTK!G$5,0),"")</f>
        <v>0</v>
      </c>
      <c r="H119" s="127" t="str">
        <f>IF(ISNA(VLOOKUP($A119,DSSV!$A$7:$S$65536,IN_DTK!H$5,0))=FALSE,IF(H$8&lt;&gt;0,VLOOKUP($A119,DSSV!$A$7:$S$65536,IN_DTK!H$5,0),""),"")</f>
        <v/>
      </c>
      <c r="I119" s="127" t="str">
        <f>IF(ISNA(VLOOKUP($A119,DSSV!$A$7:$S$65536,IN_DTK!I$5,0))=FALSE,IF(I$8&lt;&gt;0,VLOOKUP($A119,DSSV!$A$7:$S$65536,IN_DTK!I$5,0),""),"")</f>
        <v/>
      </c>
      <c r="J119" s="127" t="str">
        <f>IF(ISNA(VLOOKUP($A119,DSSV!$A$7:$S$65536,IN_DTK!J$5,0))=FALSE,IF(J$8&lt;&gt;0,VLOOKUP($A119,DSSV!$A$7:$S$65536,IN_DTK!J$5,0),""),"")</f>
        <v/>
      </c>
      <c r="K119" s="127" t="str">
        <f>IF(ISNA(VLOOKUP($A119,DSSV!$A$7:$S$65536,IN_DTK!K$5,0))=FALSE,IF(K$8&lt;&gt;0,VLOOKUP($A119,DSSV!$A$7:$S$65536,IN_DTK!K$5,0),""),"")</f>
        <v/>
      </c>
      <c r="L119" s="127" t="str">
        <f>IF(ISNA(VLOOKUP($A119,DSSV!$A$7:$S$65536,IN_DTK!L$5,0))=FALSE,IF(L$8&lt;&gt;0,VLOOKUP($A119,DSSV!$A$7:$S$65536,IN_DTK!L$5,0),""),"")</f>
        <v/>
      </c>
      <c r="M119" s="127" t="str">
        <f>IF(ISNA(VLOOKUP($A119,DSSV!$A$7:$S$65536,IN_DTK!M$5,0))=FALSE,IF(M$8&lt;&gt;0,VLOOKUP($A119,DSSV!$A$7:$S$65536,IN_DTK!M$5,0),""),"")</f>
        <v/>
      </c>
      <c r="N119" s="127" t="str">
        <f>IF(ISNA(VLOOKUP($A119,DSSV!$A$7:$S$65536,IN_DTK!N$5,0))=FALSE,IF(N$8&lt;&gt;0,VLOOKUP($A119,DSSV!$A$7:$S$65536,IN_DTK!N$5,0),""),"")</f>
        <v/>
      </c>
      <c r="O119" s="127" t="str">
        <f>IF(ISNA(VLOOKUP($A119,DSSV!$A$7:$S$65536,IN_DTK!O$5,0))=FALSE,IF(O$8&lt;&gt;0,VLOOKUP($A119,DSSV!$A$7:$S$65536,IN_DTK!O$5,0),""),"")</f>
        <v/>
      </c>
      <c r="P119" s="127" t="str">
        <f>IF(ISNA(VLOOKUP($A119,DSSV!$A$7:$S$65536,IN_DTK!P$5,0))=FALSE,IF(P$8&lt;&gt;0,VLOOKUP($A119,DSSV!$A$7:$S$65536,IN_DTK!P$5,0),""),"")</f>
        <v/>
      </c>
      <c r="Q119" s="130">
        <f>IF(ISNA(VLOOKUP($A119,DSSV!$A$7:$S$65536,IN_DTK!Q$5,0))=FALSE,VLOOKUP($A119,DSSV!$A$7:$S$65536,IN_DTK!Q$5,0),"")</f>
        <v>0</v>
      </c>
      <c r="R119" s="131" t="str">
        <f>IF(ISNA(VLOOKUP($A119,DSSV!$A$7:$S$65536,IN_DTK!R$5,0))=FALSE,VLOOKUP($A119,DSSV!$A$7:$S$65536,IN_DTK!R$5,0),"")</f>
        <v>Không</v>
      </c>
      <c r="S119" s="132">
        <f>IF(ISNA(VLOOKUP($A119,DSSV!$A$7:$S$65536,IN_DTK!S$5,0))=FALSE,VLOOKUP($A119,DSSV!$A$7:$S$65536,IN_DTK!S$5,0),"")</f>
        <v>0</v>
      </c>
      <c r="T119" s="125"/>
      <c r="U119" s="125"/>
      <c r="V119" s="125"/>
      <c r="W119" s="125"/>
      <c r="X119" s="125"/>
      <c r="Y119" s="125"/>
      <c r="Z119" s="125"/>
      <c r="AA119" s="125"/>
      <c r="AB119" s="125"/>
      <c r="AC119" s="125"/>
      <c r="AD119" s="125"/>
      <c r="AE119" s="125"/>
      <c r="AF119" s="125"/>
      <c r="AG119" s="125"/>
      <c r="AH119" s="125"/>
      <c r="AI119" s="125"/>
      <c r="AJ119" s="125"/>
      <c r="AK119" s="125"/>
      <c r="AL119" s="125"/>
      <c r="AM119" s="125"/>
      <c r="AN119" s="125"/>
      <c r="AO119" s="125"/>
      <c r="AP119" s="125"/>
      <c r="AQ119" s="125"/>
      <c r="AR119" s="125"/>
      <c r="AS119" s="125"/>
      <c r="AT119" s="125"/>
      <c r="AU119" s="125"/>
      <c r="AV119" s="125"/>
      <c r="AW119" s="125"/>
      <c r="AX119" s="125"/>
      <c r="AY119" s="125"/>
      <c r="AZ119" s="125"/>
      <c r="BA119" s="125"/>
      <c r="BB119" s="125"/>
      <c r="BC119" s="125"/>
    </row>
    <row r="120" spans="1:55" s="126" customFormat="1" ht="20.100000000000001" customHeight="1">
      <c r="A120" s="124">
        <v>112</v>
      </c>
      <c r="B120" s="127">
        <v>112</v>
      </c>
      <c r="C120" s="127">
        <f>IF(ISNA(VLOOKUP($A120,DSSV!$A$7:$S$65536,IN_DTK!C$5,0))=FALSE,VLOOKUP($A120,DSSV!$A$7:$S$65536,IN_DTK!C$5,0),"")</f>
        <v>0</v>
      </c>
      <c r="D120" s="128">
        <f>IF(ISNA(VLOOKUP($A120,DSSV!$A$7:$S$65536,IN_DTK!D$5,0))=FALSE,VLOOKUP($A120,DSSV!$A$7:$S$65536,IN_DTK!D$5,0),"")</f>
        <v>0</v>
      </c>
      <c r="E120" s="129">
        <f>IF(ISNA(VLOOKUP($A120,DSSV!$A$7:$S$65536,IN_DTK!E$5,0))=FALSE,VLOOKUP($A120,DSSV!$A$7:$S$65536,IN_DTK!E$5,0),"")</f>
        <v>0</v>
      </c>
      <c r="F120" s="127">
        <f>IF(ISNA(VLOOKUP($A120,DSSV!$A$7:$S$65536,IN_DTK!F$5,0))=FALSE,VLOOKUP($A120,DSSV!$A$7:$S$65536,IN_DTK!F$5,0),"")</f>
        <v>0</v>
      </c>
      <c r="G120" s="127">
        <f>IF(ISNA(VLOOKUP($A120,DSSV!$A$7:$S$65536,IN_DTK!G$5,0))=FALSE,VLOOKUP($A120,DSSV!$A$7:$S$65536,IN_DTK!G$5,0),"")</f>
        <v>0</v>
      </c>
      <c r="H120" s="127" t="str">
        <f>IF(ISNA(VLOOKUP($A120,DSSV!$A$7:$S$65536,IN_DTK!H$5,0))=FALSE,IF(H$8&lt;&gt;0,VLOOKUP($A120,DSSV!$A$7:$S$65536,IN_DTK!H$5,0),""),"")</f>
        <v/>
      </c>
      <c r="I120" s="127" t="str">
        <f>IF(ISNA(VLOOKUP($A120,DSSV!$A$7:$S$65536,IN_DTK!I$5,0))=FALSE,IF(I$8&lt;&gt;0,VLOOKUP($A120,DSSV!$A$7:$S$65536,IN_DTK!I$5,0),""),"")</f>
        <v/>
      </c>
      <c r="J120" s="127" t="str">
        <f>IF(ISNA(VLOOKUP($A120,DSSV!$A$7:$S$65536,IN_DTK!J$5,0))=FALSE,IF(J$8&lt;&gt;0,VLOOKUP($A120,DSSV!$A$7:$S$65536,IN_DTK!J$5,0),""),"")</f>
        <v/>
      </c>
      <c r="K120" s="127" t="str">
        <f>IF(ISNA(VLOOKUP($A120,DSSV!$A$7:$S$65536,IN_DTK!K$5,0))=FALSE,IF(K$8&lt;&gt;0,VLOOKUP($A120,DSSV!$A$7:$S$65536,IN_DTK!K$5,0),""),"")</f>
        <v/>
      </c>
      <c r="L120" s="127" t="str">
        <f>IF(ISNA(VLOOKUP($A120,DSSV!$A$7:$S$65536,IN_DTK!L$5,0))=FALSE,IF(L$8&lt;&gt;0,VLOOKUP($A120,DSSV!$A$7:$S$65536,IN_DTK!L$5,0),""),"")</f>
        <v/>
      </c>
      <c r="M120" s="127" t="str">
        <f>IF(ISNA(VLOOKUP($A120,DSSV!$A$7:$S$65536,IN_DTK!M$5,0))=FALSE,IF(M$8&lt;&gt;0,VLOOKUP($A120,DSSV!$A$7:$S$65536,IN_DTK!M$5,0),""),"")</f>
        <v/>
      </c>
      <c r="N120" s="127" t="str">
        <f>IF(ISNA(VLOOKUP($A120,DSSV!$A$7:$S$65536,IN_DTK!N$5,0))=FALSE,IF(N$8&lt;&gt;0,VLOOKUP($A120,DSSV!$A$7:$S$65536,IN_DTK!N$5,0),""),"")</f>
        <v/>
      </c>
      <c r="O120" s="127" t="str">
        <f>IF(ISNA(VLOOKUP($A120,DSSV!$A$7:$S$65536,IN_DTK!O$5,0))=FALSE,IF(O$8&lt;&gt;0,VLOOKUP($A120,DSSV!$A$7:$S$65536,IN_DTK!O$5,0),""),"")</f>
        <v/>
      </c>
      <c r="P120" s="127" t="str">
        <f>IF(ISNA(VLOOKUP($A120,DSSV!$A$7:$S$65536,IN_DTK!P$5,0))=FALSE,IF(P$8&lt;&gt;0,VLOOKUP($A120,DSSV!$A$7:$S$65536,IN_DTK!P$5,0),""),"")</f>
        <v/>
      </c>
      <c r="Q120" s="130">
        <f>IF(ISNA(VLOOKUP($A120,DSSV!$A$7:$S$65536,IN_DTK!Q$5,0))=FALSE,VLOOKUP($A120,DSSV!$A$7:$S$65536,IN_DTK!Q$5,0),"")</f>
        <v>0</v>
      </c>
      <c r="R120" s="131" t="str">
        <f>IF(ISNA(VLOOKUP($A120,DSSV!$A$7:$S$65536,IN_DTK!R$5,0))=FALSE,VLOOKUP($A120,DSSV!$A$7:$S$65536,IN_DTK!R$5,0),"")</f>
        <v>Không</v>
      </c>
      <c r="S120" s="132">
        <f>IF(ISNA(VLOOKUP($A120,DSSV!$A$7:$S$65536,IN_DTK!S$5,0))=FALSE,VLOOKUP($A120,DSSV!$A$7:$S$65536,IN_DTK!S$5,0),"")</f>
        <v>0</v>
      </c>
      <c r="T120" s="125"/>
      <c r="U120" s="125"/>
      <c r="V120" s="125"/>
      <c r="W120" s="125"/>
      <c r="X120" s="125"/>
      <c r="Y120" s="125"/>
      <c r="Z120" s="125"/>
      <c r="AA120" s="125"/>
      <c r="AB120" s="125"/>
      <c r="AC120" s="125"/>
      <c r="AD120" s="125"/>
      <c r="AE120" s="125"/>
      <c r="AF120" s="125"/>
      <c r="AG120" s="125"/>
      <c r="AH120" s="125"/>
      <c r="AI120" s="125"/>
      <c r="AJ120" s="125"/>
      <c r="AK120" s="125"/>
      <c r="AL120" s="125"/>
      <c r="AM120" s="125"/>
      <c r="AN120" s="125"/>
      <c r="AO120" s="125"/>
      <c r="AP120" s="125"/>
      <c r="AQ120" s="125"/>
      <c r="AR120" s="125"/>
      <c r="AS120" s="125"/>
      <c r="AT120" s="125"/>
      <c r="AU120" s="125"/>
      <c r="AV120" s="125"/>
      <c r="AW120" s="125"/>
      <c r="AX120" s="125"/>
      <c r="AY120" s="125"/>
      <c r="AZ120" s="125"/>
      <c r="BA120" s="125"/>
      <c r="BB120" s="125"/>
      <c r="BC120" s="125"/>
    </row>
    <row r="121" spans="1:55" s="126" customFormat="1" ht="20.100000000000001" customHeight="1">
      <c r="A121" s="124">
        <v>113</v>
      </c>
      <c r="B121" s="127">
        <v>113</v>
      </c>
      <c r="C121" s="127">
        <f>IF(ISNA(VLOOKUP($A121,DSSV!$A$7:$S$65536,IN_DTK!C$5,0))=FALSE,VLOOKUP($A121,DSSV!$A$7:$S$65536,IN_DTK!C$5,0),"")</f>
        <v>0</v>
      </c>
      <c r="D121" s="128">
        <f>IF(ISNA(VLOOKUP($A121,DSSV!$A$7:$S$65536,IN_DTK!D$5,0))=FALSE,VLOOKUP($A121,DSSV!$A$7:$S$65536,IN_DTK!D$5,0),"")</f>
        <v>0</v>
      </c>
      <c r="E121" s="129">
        <f>IF(ISNA(VLOOKUP($A121,DSSV!$A$7:$S$65536,IN_DTK!E$5,0))=FALSE,VLOOKUP($A121,DSSV!$A$7:$S$65536,IN_DTK!E$5,0),"")</f>
        <v>0</v>
      </c>
      <c r="F121" s="127">
        <f>IF(ISNA(VLOOKUP($A121,DSSV!$A$7:$S$65536,IN_DTK!F$5,0))=FALSE,VLOOKUP($A121,DSSV!$A$7:$S$65536,IN_DTK!F$5,0),"")</f>
        <v>0</v>
      </c>
      <c r="G121" s="127">
        <f>IF(ISNA(VLOOKUP($A121,DSSV!$A$7:$S$65536,IN_DTK!G$5,0))=FALSE,VLOOKUP($A121,DSSV!$A$7:$S$65536,IN_DTK!G$5,0),"")</f>
        <v>0</v>
      </c>
      <c r="H121" s="127" t="str">
        <f>IF(ISNA(VLOOKUP($A121,DSSV!$A$7:$S$65536,IN_DTK!H$5,0))=FALSE,IF(H$8&lt;&gt;0,VLOOKUP($A121,DSSV!$A$7:$S$65536,IN_DTK!H$5,0),""),"")</f>
        <v/>
      </c>
      <c r="I121" s="127" t="str">
        <f>IF(ISNA(VLOOKUP($A121,DSSV!$A$7:$S$65536,IN_DTK!I$5,0))=FALSE,IF(I$8&lt;&gt;0,VLOOKUP($A121,DSSV!$A$7:$S$65536,IN_DTK!I$5,0),""),"")</f>
        <v/>
      </c>
      <c r="J121" s="127" t="str">
        <f>IF(ISNA(VLOOKUP($A121,DSSV!$A$7:$S$65536,IN_DTK!J$5,0))=FALSE,IF(J$8&lt;&gt;0,VLOOKUP($A121,DSSV!$A$7:$S$65536,IN_DTK!J$5,0),""),"")</f>
        <v/>
      </c>
      <c r="K121" s="127" t="str">
        <f>IF(ISNA(VLOOKUP($A121,DSSV!$A$7:$S$65536,IN_DTK!K$5,0))=FALSE,IF(K$8&lt;&gt;0,VLOOKUP($A121,DSSV!$A$7:$S$65536,IN_DTK!K$5,0),""),"")</f>
        <v/>
      </c>
      <c r="L121" s="127" t="str">
        <f>IF(ISNA(VLOOKUP($A121,DSSV!$A$7:$S$65536,IN_DTK!L$5,0))=FALSE,IF(L$8&lt;&gt;0,VLOOKUP($A121,DSSV!$A$7:$S$65536,IN_DTK!L$5,0),""),"")</f>
        <v/>
      </c>
      <c r="M121" s="127" t="str">
        <f>IF(ISNA(VLOOKUP($A121,DSSV!$A$7:$S$65536,IN_DTK!M$5,0))=FALSE,IF(M$8&lt;&gt;0,VLOOKUP($A121,DSSV!$A$7:$S$65536,IN_DTK!M$5,0),""),"")</f>
        <v/>
      </c>
      <c r="N121" s="127" t="str">
        <f>IF(ISNA(VLOOKUP($A121,DSSV!$A$7:$S$65536,IN_DTK!N$5,0))=FALSE,IF(N$8&lt;&gt;0,VLOOKUP($A121,DSSV!$A$7:$S$65536,IN_DTK!N$5,0),""),"")</f>
        <v/>
      </c>
      <c r="O121" s="127" t="str">
        <f>IF(ISNA(VLOOKUP($A121,DSSV!$A$7:$S$65536,IN_DTK!O$5,0))=FALSE,IF(O$8&lt;&gt;0,VLOOKUP($A121,DSSV!$A$7:$S$65536,IN_DTK!O$5,0),""),"")</f>
        <v/>
      </c>
      <c r="P121" s="127" t="str">
        <f>IF(ISNA(VLOOKUP($A121,DSSV!$A$7:$S$65536,IN_DTK!P$5,0))=FALSE,IF(P$8&lt;&gt;0,VLOOKUP($A121,DSSV!$A$7:$S$65536,IN_DTK!P$5,0),""),"")</f>
        <v/>
      </c>
      <c r="Q121" s="130">
        <f>IF(ISNA(VLOOKUP($A121,DSSV!$A$7:$S$65536,IN_DTK!Q$5,0))=FALSE,VLOOKUP($A121,DSSV!$A$7:$S$65536,IN_DTK!Q$5,0),"")</f>
        <v>0</v>
      </c>
      <c r="R121" s="131" t="str">
        <f>IF(ISNA(VLOOKUP($A121,DSSV!$A$7:$S$65536,IN_DTK!R$5,0))=FALSE,VLOOKUP($A121,DSSV!$A$7:$S$65536,IN_DTK!R$5,0),"")</f>
        <v>Không</v>
      </c>
      <c r="S121" s="132">
        <f>IF(ISNA(VLOOKUP($A121,DSSV!$A$7:$S$65536,IN_DTK!S$5,0))=FALSE,VLOOKUP($A121,DSSV!$A$7:$S$65536,IN_DTK!S$5,0),"")</f>
        <v>0</v>
      </c>
      <c r="T121" s="125"/>
      <c r="U121" s="125"/>
      <c r="V121" s="125"/>
      <c r="W121" s="125"/>
      <c r="X121" s="125"/>
      <c r="Y121" s="125"/>
      <c r="Z121" s="125"/>
      <c r="AA121" s="125"/>
      <c r="AB121" s="125"/>
      <c r="AC121" s="125"/>
      <c r="AD121" s="125"/>
      <c r="AE121" s="125"/>
      <c r="AF121" s="125"/>
      <c r="AG121" s="125"/>
      <c r="AH121" s="125"/>
      <c r="AI121" s="125"/>
      <c r="AJ121" s="125"/>
      <c r="AK121" s="125"/>
      <c r="AL121" s="125"/>
      <c r="AM121" s="125"/>
      <c r="AN121" s="125"/>
      <c r="AO121" s="125"/>
      <c r="AP121" s="125"/>
      <c r="AQ121" s="125"/>
      <c r="AR121" s="125"/>
      <c r="AS121" s="125"/>
      <c r="AT121" s="125"/>
      <c r="AU121" s="125"/>
      <c r="AV121" s="125"/>
      <c r="AW121" s="125"/>
      <c r="AX121" s="125"/>
      <c r="AY121" s="125"/>
      <c r="AZ121" s="125"/>
      <c r="BA121" s="125"/>
      <c r="BB121" s="125"/>
      <c r="BC121" s="125"/>
    </row>
    <row r="122" spans="1:55" s="126" customFormat="1" ht="20.100000000000001" customHeight="1">
      <c r="A122" s="124">
        <v>114</v>
      </c>
      <c r="B122" s="127">
        <v>114</v>
      </c>
      <c r="C122" s="127">
        <f>IF(ISNA(VLOOKUP($A122,DSSV!$A$7:$S$65536,IN_DTK!C$5,0))=FALSE,VLOOKUP($A122,DSSV!$A$7:$S$65536,IN_DTK!C$5,0),"")</f>
        <v>0</v>
      </c>
      <c r="D122" s="128">
        <f>IF(ISNA(VLOOKUP($A122,DSSV!$A$7:$S$65536,IN_DTK!D$5,0))=FALSE,VLOOKUP($A122,DSSV!$A$7:$S$65536,IN_DTK!D$5,0),"")</f>
        <v>0</v>
      </c>
      <c r="E122" s="129">
        <f>IF(ISNA(VLOOKUP($A122,DSSV!$A$7:$S$65536,IN_DTK!E$5,0))=FALSE,VLOOKUP($A122,DSSV!$A$7:$S$65536,IN_DTK!E$5,0),"")</f>
        <v>0</v>
      </c>
      <c r="F122" s="127">
        <f>IF(ISNA(VLOOKUP($A122,DSSV!$A$7:$S$65536,IN_DTK!F$5,0))=FALSE,VLOOKUP($A122,DSSV!$A$7:$S$65536,IN_DTK!F$5,0),"")</f>
        <v>0</v>
      </c>
      <c r="G122" s="127">
        <f>IF(ISNA(VLOOKUP($A122,DSSV!$A$7:$S$65536,IN_DTK!G$5,0))=FALSE,VLOOKUP($A122,DSSV!$A$7:$S$65536,IN_DTK!G$5,0),"")</f>
        <v>0</v>
      </c>
      <c r="H122" s="127" t="str">
        <f>IF(ISNA(VLOOKUP($A122,DSSV!$A$7:$S$65536,IN_DTK!H$5,0))=FALSE,IF(H$8&lt;&gt;0,VLOOKUP($A122,DSSV!$A$7:$S$65536,IN_DTK!H$5,0),""),"")</f>
        <v/>
      </c>
      <c r="I122" s="127" t="str">
        <f>IF(ISNA(VLOOKUP($A122,DSSV!$A$7:$S$65536,IN_DTK!I$5,0))=FALSE,IF(I$8&lt;&gt;0,VLOOKUP($A122,DSSV!$A$7:$S$65536,IN_DTK!I$5,0),""),"")</f>
        <v/>
      </c>
      <c r="J122" s="127" t="str">
        <f>IF(ISNA(VLOOKUP($A122,DSSV!$A$7:$S$65536,IN_DTK!J$5,0))=FALSE,IF(J$8&lt;&gt;0,VLOOKUP($A122,DSSV!$A$7:$S$65536,IN_DTK!J$5,0),""),"")</f>
        <v/>
      </c>
      <c r="K122" s="127" t="str">
        <f>IF(ISNA(VLOOKUP($A122,DSSV!$A$7:$S$65536,IN_DTK!K$5,0))=FALSE,IF(K$8&lt;&gt;0,VLOOKUP($A122,DSSV!$A$7:$S$65536,IN_DTK!K$5,0),""),"")</f>
        <v/>
      </c>
      <c r="L122" s="127" t="str">
        <f>IF(ISNA(VLOOKUP($A122,DSSV!$A$7:$S$65536,IN_DTK!L$5,0))=FALSE,IF(L$8&lt;&gt;0,VLOOKUP($A122,DSSV!$A$7:$S$65536,IN_DTK!L$5,0),""),"")</f>
        <v/>
      </c>
      <c r="M122" s="127" t="str">
        <f>IF(ISNA(VLOOKUP($A122,DSSV!$A$7:$S$65536,IN_DTK!M$5,0))=FALSE,IF(M$8&lt;&gt;0,VLOOKUP($A122,DSSV!$A$7:$S$65536,IN_DTK!M$5,0),""),"")</f>
        <v/>
      </c>
      <c r="N122" s="127" t="str">
        <f>IF(ISNA(VLOOKUP($A122,DSSV!$A$7:$S$65536,IN_DTK!N$5,0))=FALSE,IF(N$8&lt;&gt;0,VLOOKUP($A122,DSSV!$A$7:$S$65536,IN_DTK!N$5,0),""),"")</f>
        <v/>
      </c>
      <c r="O122" s="127" t="str">
        <f>IF(ISNA(VLOOKUP($A122,DSSV!$A$7:$S$65536,IN_DTK!O$5,0))=FALSE,IF(O$8&lt;&gt;0,VLOOKUP($A122,DSSV!$A$7:$S$65536,IN_DTK!O$5,0),""),"")</f>
        <v/>
      </c>
      <c r="P122" s="127" t="str">
        <f>IF(ISNA(VLOOKUP($A122,DSSV!$A$7:$S$65536,IN_DTK!P$5,0))=FALSE,IF(P$8&lt;&gt;0,VLOOKUP($A122,DSSV!$A$7:$S$65536,IN_DTK!P$5,0),""),"")</f>
        <v/>
      </c>
      <c r="Q122" s="130">
        <f>IF(ISNA(VLOOKUP($A122,DSSV!$A$7:$S$65536,IN_DTK!Q$5,0))=FALSE,VLOOKUP($A122,DSSV!$A$7:$S$65536,IN_DTK!Q$5,0),"")</f>
        <v>0</v>
      </c>
      <c r="R122" s="131" t="str">
        <f>IF(ISNA(VLOOKUP($A122,DSSV!$A$7:$S$65536,IN_DTK!R$5,0))=FALSE,VLOOKUP($A122,DSSV!$A$7:$S$65536,IN_DTK!R$5,0),"")</f>
        <v>Không</v>
      </c>
      <c r="S122" s="132">
        <f>IF(ISNA(VLOOKUP($A122,DSSV!$A$7:$S$65536,IN_DTK!S$5,0))=FALSE,VLOOKUP($A122,DSSV!$A$7:$S$65536,IN_DTK!S$5,0),"")</f>
        <v>0</v>
      </c>
      <c r="T122" s="125"/>
      <c r="U122" s="125"/>
      <c r="V122" s="125"/>
      <c r="W122" s="125"/>
      <c r="X122" s="125"/>
      <c r="Y122" s="125"/>
      <c r="Z122" s="125"/>
      <c r="AA122" s="125"/>
      <c r="AB122" s="125"/>
      <c r="AC122" s="125"/>
      <c r="AD122" s="125"/>
      <c r="AE122" s="125"/>
      <c r="AF122" s="125"/>
      <c r="AG122" s="125"/>
      <c r="AH122" s="125"/>
      <c r="AI122" s="125"/>
      <c r="AJ122" s="125"/>
      <c r="AK122" s="125"/>
      <c r="AL122" s="125"/>
      <c r="AM122" s="125"/>
      <c r="AN122" s="125"/>
      <c r="AO122" s="125"/>
      <c r="AP122" s="125"/>
      <c r="AQ122" s="125"/>
      <c r="AR122" s="125"/>
      <c r="AS122" s="125"/>
      <c r="AT122" s="125"/>
      <c r="AU122" s="125"/>
      <c r="AV122" s="125"/>
      <c r="AW122" s="125"/>
      <c r="AX122" s="125"/>
      <c r="AY122" s="125"/>
      <c r="AZ122" s="125"/>
      <c r="BA122" s="125"/>
      <c r="BB122" s="125"/>
      <c r="BC122" s="125"/>
    </row>
    <row r="123" spans="1:55" s="126" customFormat="1" ht="20.100000000000001" customHeight="1">
      <c r="A123" s="124">
        <v>115</v>
      </c>
      <c r="B123" s="127">
        <v>115</v>
      </c>
      <c r="C123" s="127">
        <f>IF(ISNA(VLOOKUP($A123,DSSV!$A$7:$S$65536,IN_DTK!C$5,0))=FALSE,VLOOKUP($A123,DSSV!$A$7:$S$65536,IN_DTK!C$5,0),"")</f>
        <v>0</v>
      </c>
      <c r="D123" s="128">
        <f>IF(ISNA(VLOOKUP($A123,DSSV!$A$7:$S$65536,IN_DTK!D$5,0))=FALSE,VLOOKUP($A123,DSSV!$A$7:$S$65536,IN_DTK!D$5,0),"")</f>
        <v>0</v>
      </c>
      <c r="E123" s="129">
        <f>IF(ISNA(VLOOKUP($A123,DSSV!$A$7:$S$65536,IN_DTK!E$5,0))=FALSE,VLOOKUP($A123,DSSV!$A$7:$S$65536,IN_DTK!E$5,0),"")</f>
        <v>0</v>
      </c>
      <c r="F123" s="127">
        <f>IF(ISNA(VLOOKUP($A123,DSSV!$A$7:$S$65536,IN_DTK!F$5,0))=FALSE,VLOOKUP($A123,DSSV!$A$7:$S$65536,IN_DTK!F$5,0),"")</f>
        <v>0</v>
      </c>
      <c r="G123" s="127">
        <f>IF(ISNA(VLOOKUP($A123,DSSV!$A$7:$S$65536,IN_DTK!G$5,0))=FALSE,VLOOKUP($A123,DSSV!$A$7:$S$65536,IN_DTK!G$5,0),"")</f>
        <v>0</v>
      </c>
      <c r="H123" s="127" t="str">
        <f>IF(ISNA(VLOOKUP($A123,DSSV!$A$7:$S$65536,IN_DTK!H$5,0))=FALSE,IF(H$8&lt;&gt;0,VLOOKUP($A123,DSSV!$A$7:$S$65536,IN_DTK!H$5,0),""),"")</f>
        <v/>
      </c>
      <c r="I123" s="127" t="str">
        <f>IF(ISNA(VLOOKUP($A123,DSSV!$A$7:$S$65536,IN_DTK!I$5,0))=FALSE,IF(I$8&lt;&gt;0,VLOOKUP($A123,DSSV!$A$7:$S$65536,IN_DTK!I$5,0),""),"")</f>
        <v/>
      </c>
      <c r="J123" s="127" t="str">
        <f>IF(ISNA(VLOOKUP($A123,DSSV!$A$7:$S$65536,IN_DTK!J$5,0))=FALSE,IF(J$8&lt;&gt;0,VLOOKUP($A123,DSSV!$A$7:$S$65536,IN_DTK!J$5,0),""),"")</f>
        <v/>
      </c>
      <c r="K123" s="127" t="str">
        <f>IF(ISNA(VLOOKUP($A123,DSSV!$A$7:$S$65536,IN_DTK!K$5,0))=FALSE,IF(K$8&lt;&gt;0,VLOOKUP($A123,DSSV!$A$7:$S$65536,IN_DTK!K$5,0),""),"")</f>
        <v/>
      </c>
      <c r="L123" s="127" t="str">
        <f>IF(ISNA(VLOOKUP($A123,DSSV!$A$7:$S$65536,IN_DTK!L$5,0))=FALSE,IF(L$8&lt;&gt;0,VLOOKUP($A123,DSSV!$A$7:$S$65536,IN_DTK!L$5,0),""),"")</f>
        <v/>
      </c>
      <c r="M123" s="127" t="str">
        <f>IF(ISNA(VLOOKUP($A123,DSSV!$A$7:$S$65536,IN_DTK!M$5,0))=FALSE,IF(M$8&lt;&gt;0,VLOOKUP($A123,DSSV!$A$7:$S$65536,IN_DTK!M$5,0),""),"")</f>
        <v/>
      </c>
      <c r="N123" s="127" t="str">
        <f>IF(ISNA(VLOOKUP($A123,DSSV!$A$7:$S$65536,IN_DTK!N$5,0))=FALSE,IF(N$8&lt;&gt;0,VLOOKUP($A123,DSSV!$A$7:$S$65536,IN_DTK!N$5,0),""),"")</f>
        <v/>
      </c>
      <c r="O123" s="127" t="str">
        <f>IF(ISNA(VLOOKUP($A123,DSSV!$A$7:$S$65536,IN_DTK!O$5,0))=FALSE,IF(O$8&lt;&gt;0,VLOOKUP($A123,DSSV!$A$7:$S$65536,IN_DTK!O$5,0),""),"")</f>
        <v/>
      </c>
      <c r="P123" s="127" t="str">
        <f>IF(ISNA(VLOOKUP($A123,DSSV!$A$7:$S$65536,IN_DTK!P$5,0))=FALSE,IF(P$8&lt;&gt;0,VLOOKUP($A123,DSSV!$A$7:$S$65536,IN_DTK!P$5,0),""),"")</f>
        <v/>
      </c>
      <c r="Q123" s="130">
        <f>IF(ISNA(VLOOKUP($A123,DSSV!$A$7:$S$65536,IN_DTK!Q$5,0))=FALSE,VLOOKUP($A123,DSSV!$A$7:$S$65536,IN_DTK!Q$5,0),"")</f>
        <v>0</v>
      </c>
      <c r="R123" s="131" t="str">
        <f>IF(ISNA(VLOOKUP($A123,DSSV!$A$7:$S$65536,IN_DTK!R$5,0))=FALSE,VLOOKUP($A123,DSSV!$A$7:$S$65536,IN_DTK!R$5,0),"")</f>
        <v>Không</v>
      </c>
      <c r="S123" s="132">
        <f>IF(ISNA(VLOOKUP($A123,DSSV!$A$7:$S$65536,IN_DTK!S$5,0))=FALSE,VLOOKUP($A123,DSSV!$A$7:$S$65536,IN_DTK!S$5,0),"")</f>
        <v>0</v>
      </c>
      <c r="T123" s="125"/>
      <c r="U123" s="125"/>
      <c r="V123" s="125"/>
      <c r="W123" s="125"/>
      <c r="X123" s="125"/>
      <c r="Y123" s="125"/>
      <c r="Z123" s="125"/>
      <c r="AA123" s="125"/>
      <c r="AB123" s="125"/>
      <c r="AC123" s="125"/>
      <c r="AD123" s="125"/>
      <c r="AE123" s="125"/>
      <c r="AF123" s="125"/>
      <c r="AG123" s="125"/>
      <c r="AH123" s="125"/>
      <c r="AI123" s="125"/>
      <c r="AJ123" s="125"/>
      <c r="AK123" s="125"/>
      <c r="AL123" s="125"/>
      <c r="AM123" s="125"/>
      <c r="AN123" s="125"/>
      <c r="AO123" s="125"/>
      <c r="AP123" s="125"/>
      <c r="AQ123" s="125"/>
      <c r="AR123" s="125"/>
      <c r="AS123" s="125"/>
      <c r="AT123" s="125"/>
      <c r="AU123" s="125"/>
      <c r="AV123" s="125"/>
      <c r="AW123" s="125"/>
      <c r="AX123" s="125"/>
      <c r="AY123" s="125"/>
      <c r="AZ123" s="125"/>
      <c r="BA123" s="125"/>
      <c r="BB123" s="125"/>
      <c r="BC123" s="125"/>
    </row>
    <row r="124" spans="1:55" s="126" customFormat="1" ht="20.100000000000001" customHeight="1">
      <c r="A124" s="124">
        <v>116</v>
      </c>
      <c r="B124" s="127">
        <v>116</v>
      </c>
      <c r="C124" s="127">
        <f>IF(ISNA(VLOOKUP($A124,DSSV!$A$7:$S$65536,IN_DTK!C$5,0))=FALSE,VLOOKUP($A124,DSSV!$A$7:$S$65536,IN_DTK!C$5,0),"")</f>
        <v>0</v>
      </c>
      <c r="D124" s="128">
        <f>IF(ISNA(VLOOKUP($A124,DSSV!$A$7:$S$65536,IN_DTK!D$5,0))=FALSE,VLOOKUP($A124,DSSV!$A$7:$S$65536,IN_DTK!D$5,0),"")</f>
        <v>0</v>
      </c>
      <c r="E124" s="129">
        <f>IF(ISNA(VLOOKUP($A124,DSSV!$A$7:$S$65536,IN_DTK!E$5,0))=FALSE,VLOOKUP($A124,DSSV!$A$7:$S$65536,IN_DTK!E$5,0),"")</f>
        <v>0</v>
      </c>
      <c r="F124" s="127">
        <f>IF(ISNA(VLOOKUP($A124,DSSV!$A$7:$S$65536,IN_DTK!F$5,0))=FALSE,VLOOKUP($A124,DSSV!$A$7:$S$65536,IN_DTK!F$5,0),"")</f>
        <v>0</v>
      </c>
      <c r="G124" s="127">
        <f>IF(ISNA(VLOOKUP($A124,DSSV!$A$7:$S$65536,IN_DTK!G$5,0))=FALSE,VLOOKUP($A124,DSSV!$A$7:$S$65536,IN_DTK!G$5,0),"")</f>
        <v>0</v>
      </c>
      <c r="H124" s="127" t="str">
        <f>IF(ISNA(VLOOKUP($A124,DSSV!$A$7:$S$65536,IN_DTK!H$5,0))=FALSE,IF(H$8&lt;&gt;0,VLOOKUP($A124,DSSV!$A$7:$S$65536,IN_DTK!H$5,0),""),"")</f>
        <v/>
      </c>
      <c r="I124" s="127" t="str">
        <f>IF(ISNA(VLOOKUP($A124,DSSV!$A$7:$S$65536,IN_DTK!I$5,0))=FALSE,IF(I$8&lt;&gt;0,VLOOKUP($A124,DSSV!$A$7:$S$65536,IN_DTK!I$5,0),""),"")</f>
        <v/>
      </c>
      <c r="J124" s="127" t="str">
        <f>IF(ISNA(VLOOKUP($A124,DSSV!$A$7:$S$65536,IN_DTK!J$5,0))=FALSE,IF(J$8&lt;&gt;0,VLOOKUP($A124,DSSV!$A$7:$S$65536,IN_DTK!J$5,0),""),"")</f>
        <v/>
      </c>
      <c r="K124" s="127" t="str">
        <f>IF(ISNA(VLOOKUP($A124,DSSV!$A$7:$S$65536,IN_DTK!K$5,0))=FALSE,IF(K$8&lt;&gt;0,VLOOKUP($A124,DSSV!$A$7:$S$65536,IN_DTK!K$5,0),""),"")</f>
        <v/>
      </c>
      <c r="L124" s="127" t="str">
        <f>IF(ISNA(VLOOKUP($A124,DSSV!$A$7:$S$65536,IN_DTK!L$5,0))=FALSE,IF(L$8&lt;&gt;0,VLOOKUP($A124,DSSV!$A$7:$S$65536,IN_DTK!L$5,0),""),"")</f>
        <v/>
      </c>
      <c r="M124" s="127" t="str">
        <f>IF(ISNA(VLOOKUP($A124,DSSV!$A$7:$S$65536,IN_DTK!M$5,0))=FALSE,IF(M$8&lt;&gt;0,VLOOKUP($A124,DSSV!$A$7:$S$65536,IN_DTK!M$5,0),""),"")</f>
        <v/>
      </c>
      <c r="N124" s="127" t="str">
        <f>IF(ISNA(VLOOKUP($A124,DSSV!$A$7:$S$65536,IN_DTK!N$5,0))=FALSE,IF(N$8&lt;&gt;0,VLOOKUP($A124,DSSV!$A$7:$S$65536,IN_DTK!N$5,0),""),"")</f>
        <v/>
      </c>
      <c r="O124" s="127" t="str">
        <f>IF(ISNA(VLOOKUP($A124,DSSV!$A$7:$S$65536,IN_DTK!O$5,0))=FALSE,IF(O$8&lt;&gt;0,VLOOKUP($A124,DSSV!$A$7:$S$65536,IN_DTK!O$5,0),""),"")</f>
        <v/>
      </c>
      <c r="P124" s="127" t="str">
        <f>IF(ISNA(VLOOKUP($A124,DSSV!$A$7:$S$65536,IN_DTK!P$5,0))=FALSE,IF(P$8&lt;&gt;0,VLOOKUP($A124,DSSV!$A$7:$S$65536,IN_DTK!P$5,0),""),"")</f>
        <v/>
      </c>
      <c r="Q124" s="130">
        <f>IF(ISNA(VLOOKUP($A124,DSSV!$A$7:$S$65536,IN_DTK!Q$5,0))=FALSE,VLOOKUP($A124,DSSV!$A$7:$S$65536,IN_DTK!Q$5,0),"")</f>
        <v>0</v>
      </c>
      <c r="R124" s="131" t="str">
        <f>IF(ISNA(VLOOKUP($A124,DSSV!$A$7:$S$65536,IN_DTK!R$5,0))=FALSE,VLOOKUP($A124,DSSV!$A$7:$S$65536,IN_DTK!R$5,0),"")</f>
        <v>Không</v>
      </c>
      <c r="S124" s="132">
        <f>IF(ISNA(VLOOKUP($A124,DSSV!$A$7:$S$65536,IN_DTK!S$5,0))=FALSE,VLOOKUP($A124,DSSV!$A$7:$S$65536,IN_DTK!S$5,0),"")</f>
        <v>0</v>
      </c>
      <c r="T124" s="125"/>
      <c r="U124" s="125"/>
      <c r="V124" s="125"/>
      <c r="W124" s="125"/>
      <c r="X124" s="125"/>
      <c r="Y124" s="125"/>
      <c r="Z124" s="125"/>
      <c r="AA124" s="125"/>
      <c r="AB124" s="125"/>
      <c r="AC124" s="125"/>
      <c r="AD124" s="125"/>
      <c r="AE124" s="125"/>
      <c r="AF124" s="125"/>
      <c r="AG124" s="125"/>
      <c r="AH124" s="125"/>
      <c r="AI124" s="125"/>
      <c r="AJ124" s="125"/>
      <c r="AK124" s="125"/>
      <c r="AL124" s="125"/>
      <c r="AM124" s="125"/>
      <c r="AN124" s="125"/>
      <c r="AO124" s="125"/>
      <c r="AP124" s="125"/>
      <c r="AQ124" s="125"/>
      <c r="AR124" s="125"/>
      <c r="AS124" s="125"/>
      <c r="AT124" s="125"/>
      <c r="AU124" s="125"/>
      <c r="AV124" s="125"/>
      <c r="AW124" s="125"/>
      <c r="AX124" s="125"/>
      <c r="AY124" s="125"/>
      <c r="AZ124" s="125"/>
      <c r="BA124" s="125"/>
      <c r="BB124" s="125"/>
      <c r="BC124" s="125"/>
    </row>
    <row r="125" spans="1:55" s="126" customFormat="1" ht="20.100000000000001" customHeight="1">
      <c r="A125" s="124">
        <v>117</v>
      </c>
      <c r="B125" s="127">
        <v>117</v>
      </c>
      <c r="C125" s="127">
        <f>IF(ISNA(VLOOKUP($A125,DSSV!$A$7:$S$65536,IN_DTK!C$5,0))=FALSE,VLOOKUP($A125,DSSV!$A$7:$S$65536,IN_DTK!C$5,0),"")</f>
        <v>0</v>
      </c>
      <c r="D125" s="128">
        <f>IF(ISNA(VLOOKUP($A125,DSSV!$A$7:$S$65536,IN_DTK!D$5,0))=FALSE,VLOOKUP($A125,DSSV!$A$7:$S$65536,IN_DTK!D$5,0),"")</f>
        <v>0</v>
      </c>
      <c r="E125" s="129">
        <f>IF(ISNA(VLOOKUP($A125,DSSV!$A$7:$S$65536,IN_DTK!E$5,0))=FALSE,VLOOKUP($A125,DSSV!$A$7:$S$65536,IN_DTK!E$5,0),"")</f>
        <v>0</v>
      </c>
      <c r="F125" s="127">
        <f>IF(ISNA(VLOOKUP($A125,DSSV!$A$7:$S$65536,IN_DTK!F$5,0))=FALSE,VLOOKUP($A125,DSSV!$A$7:$S$65536,IN_DTK!F$5,0),"")</f>
        <v>0</v>
      </c>
      <c r="G125" s="127">
        <f>IF(ISNA(VLOOKUP($A125,DSSV!$A$7:$S$65536,IN_DTK!G$5,0))=FALSE,VLOOKUP($A125,DSSV!$A$7:$S$65536,IN_DTK!G$5,0),"")</f>
        <v>0</v>
      </c>
      <c r="H125" s="127" t="str">
        <f>IF(ISNA(VLOOKUP($A125,DSSV!$A$7:$S$65536,IN_DTK!H$5,0))=FALSE,IF(H$8&lt;&gt;0,VLOOKUP($A125,DSSV!$A$7:$S$65536,IN_DTK!H$5,0),""),"")</f>
        <v/>
      </c>
      <c r="I125" s="127" t="str">
        <f>IF(ISNA(VLOOKUP($A125,DSSV!$A$7:$S$65536,IN_DTK!I$5,0))=FALSE,IF(I$8&lt;&gt;0,VLOOKUP($A125,DSSV!$A$7:$S$65536,IN_DTK!I$5,0),""),"")</f>
        <v/>
      </c>
      <c r="J125" s="127" t="str">
        <f>IF(ISNA(VLOOKUP($A125,DSSV!$A$7:$S$65536,IN_DTK!J$5,0))=FALSE,IF(J$8&lt;&gt;0,VLOOKUP($A125,DSSV!$A$7:$S$65536,IN_DTK!J$5,0),""),"")</f>
        <v/>
      </c>
      <c r="K125" s="127" t="str">
        <f>IF(ISNA(VLOOKUP($A125,DSSV!$A$7:$S$65536,IN_DTK!K$5,0))=FALSE,IF(K$8&lt;&gt;0,VLOOKUP($A125,DSSV!$A$7:$S$65536,IN_DTK!K$5,0),""),"")</f>
        <v/>
      </c>
      <c r="L125" s="127" t="str">
        <f>IF(ISNA(VLOOKUP($A125,DSSV!$A$7:$S$65536,IN_DTK!L$5,0))=FALSE,IF(L$8&lt;&gt;0,VLOOKUP($A125,DSSV!$A$7:$S$65536,IN_DTK!L$5,0),""),"")</f>
        <v/>
      </c>
      <c r="M125" s="127" t="str">
        <f>IF(ISNA(VLOOKUP($A125,DSSV!$A$7:$S$65536,IN_DTK!M$5,0))=FALSE,IF(M$8&lt;&gt;0,VLOOKUP($A125,DSSV!$A$7:$S$65536,IN_DTK!M$5,0),""),"")</f>
        <v/>
      </c>
      <c r="N125" s="127" t="str">
        <f>IF(ISNA(VLOOKUP($A125,DSSV!$A$7:$S$65536,IN_DTK!N$5,0))=FALSE,IF(N$8&lt;&gt;0,VLOOKUP($A125,DSSV!$A$7:$S$65536,IN_DTK!N$5,0),""),"")</f>
        <v/>
      </c>
      <c r="O125" s="127" t="str">
        <f>IF(ISNA(VLOOKUP($A125,DSSV!$A$7:$S$65536,IN_DTK!O$5,0))=FALSE,IF(O$8&lt;&gt;0,VLOOKUP($A125,DSSV!$A$7:$S$65536,IN_DTK!O$5,0),""),"")</f>
        <v/>
      </c>
      <c r="P125" s="127" t="str">
        <f>IF(ISNA(VLOOKUP($A125,DSSV!$A$7:$S$65536,IN_DTK!P$5,0))=FALSE,IF(P$8&lt;&gt;0,VLOOKUP($A125,DSSV!$A$7:$S$65536,IN_DTK!P$5,0),""),"")</f>
        <v/>
      </c>
      <c r="Q125" s="130">
        <f>IF(ISNA(VLOOKUP($A125,DSSV!$A$7:$S$65536,IN_DTK!Q$5,0))=FALSE,VLOOKUP($A125,DSSV!$A$7:$S$65536,IN_DTK!Q$5,0),"")</f>
        <v>0</v>
      </c>
      <c r="R125" s="131" t="str">
        <f>IF(ISNA(VLOOKUP($A125,DSSV!$A$7:$S$65536,IN_DTK!R$5,0))=FALSE,VLOOKUP($A125,DSSV!$A$7:$S$65536,IN_DTK!R$5,0),"")</f>
        <v>Không</v>
      </c>
      <c r="S125" s="132">
        <f>IF(ISNA(VLOOKUP($A125,DSSV!$A$7:$S$65536,IN_DTK!S$5,0))=FALSE,VLOOKUP($A125,DSSV!$A$7:$S$65536,IN_DTK!S$5,0),"")</f>
        <v>0</v>
      </c>
      <c r="T125" s="125"/>
      <c r="U125" s="125"/>
      <c r="V125" s="125"/>
      <c r="W125" s="125"/>
      <c r="X125" s="125"/>
      <c r="Y125" s="125"/>
      <c r="Z125" s="125"/>
      <c r="AA125" s="125"/>
      <c r="AB125" s="125"/>
      <c r="AC125" s="125"/>
      <c r="AD125" s="125"/>
      <c r="AE125" s="125"/>
      <c r="AF125" s="125"/>
      <c r="AG125" s="125"/>
      <c r="AH125" s="125"/>
      <c r="AI125" s="125"/>
      <c r="AJ125" s="125"/>
      <c r="AK125" s="125"/>
      <c r="AL125" s="125"/>
      <c r="AM125" s="125"/>
      <c r="AN125" s="125"/>
      <c r="AO125" s="125"/>
      <c r="AP125" s="125"/>
      <c r="AQ125" s="125"/>
      <c r="AR125" s="125"/>
      <c r="AS125" s="125"/>
      <c r="AT125" s="125"/>
      <c r="AU125" s="125"/>
      <c r="AV125" s="125"/>
      <c r="AW125" s="125"/>
      <c r="AX125" s="125"/>
      <c r="AY125" s="125"/>
      <c r="AZ125" s="125"/>
      <c r="BA125" s="125"/>
      <c r="BB125" s="125"/>
      <c r="BC125" s="125"/>
    </row>
    <row r="126" spans="1:55" s="126" customFormat="1" ht="20.100000000000001" customHeight="1">
      <c r="A126" s="124">
        <v>118</v>
      </c>
      <c r="B126" s="127">
        <v>118</v>
      </c>
      <c r="C126" s="127">
        <f>IF(ISNA(VLOOKUP($A126,DSSV!$A$7:$S$65536,IN_DTK!C$5,0))=FALSE,VLOOKUP($A126,DSSV!$A$7:$S$65536,IN_DTK!C$5,0),"")</f>
        <v>0</v>
      </c>
      <c r="D126" s="128">
        <f>IF(ISNA(VLOOKUP($A126,DSSV!$A$7:$S$65536,IN_DTK!D$5,0))=FALSE,VLOOKUP($A126,DSSV!$A$7:$S$65536,IN_DTK!D$5,0),"")</f>
        <v>0</v>
      </c>
      <c r="E126" s="129">
        <f>IF(ISNA(VLOOKUP($A126,DSSV!$A$7:$S$65536,IN_DTK!E$5,0))=FALSE,VLOOKUP($A126,DSSV!$A$7:$S$65536,IN_DTK!E$5,0),"")</f>
        <v>0</v>
      </c>
      <c r="F126" s="127">
        <f>IF(ISNA(VLOOKUP($A126,DSSV!$A$7:$S$65536,IN_DTK!F$5,0))=FALSE,VLOOKUP($A126,DSSV!$A$7:$S$65536,IN_DTK!F$5,0),"")</f>
        <v>0</v>
      </c>
      <c r="G126" s="127">
        <f>IF(ISNA(VLOOKUP($A126,DSSV!$A$7:$S$65536,IN_DTK!G$5,0))=FALSE,VLOOKUP($A126,DSSV!$A$7:$S$65536,IN_DTK!G$5,0),"")</f>
        <v>0</v>
      </c>
      <c r="H126" s="127" t="str">
        <f>IF(ISNA(VLOOKUP($A126,DSSV!$A$7:$S$65536,IN_DTK!H$5,0))=FALSE,IF(H$8&lt;&gt;0,VLOOKUP($A126,DSSV!$A$7:$S$65536,IN_DTK!H$5,0),""),"")</f>
        <v/>
      </c>
      <c r="I126" s="127" t="str">
        <f>IF(ISNA(VLOOKUP($A126,DSSV!$A$7:$S$65536,IN_DTK!I$5,0))=FALSE,IF(I$8&lt;&gt;0,VLOOKUP($A126,DSSV!$A$7:$S$65536,IN_DTK!I$5,0),""),"")</f>
        <v/>
      </c>
      <c r="J126" s="127" t="str">
        <f>IF(ISNA(VLOOKUP($A126,DSSV!$A$7:$S$65536,IN_DTK!J$5,0))=FALSE,IF(J$8&lt;&gt;0,VLOOKUP($A126,DSSV!$A$7:$S$65536,IN_DTK!J$5,0),""),"")</f>
        <v/>
      </c>
      <c r="K126" s="127" t="str">
        <f>IF(ISNA(VLOOKUP($A126,DSSV!$A$7:$S$65536,IN_DTK!K$5,0))=FALSE,IF(K$8&lt;&gt;0,VLOOKUP($A126,DSSV!$A$7:$S$65536,IN_DTK!K$5,0),""),"")</f>
        <v/>
      </c>
      <c r="L126" s="127" t="str">
        <f>IF(ISNA(VLOOKUP($A126,DSSV!$A$7:$S$65536,IN_DTK!L$5,0))=FALSE,IF(L$8&lt;&gt;0,VLOOKUP($A126,DSSV!$A$7:$S$65536,IN_DTK!L$5,0),""),"")</f>
        <v/>
      </c>
      <c r="M126" s="127" t="str">
        <f>IF(ISNA(VLOOKUP($A126,DSSV!$A$7:$S$65536,IN_DTK!M$5,0))=FALSE,IF(M$8&lt;&gt;0,VLOOKUP($A126,DSSV!$A$7:$S$65536,IN_DTK!M$5,0),""),"")</f>
        <v/>
      </c>
      <c r="N126" s="127" t="str">
        <f>IF(ISNA(VLOOKUP($A126,DSSV!$A$7:$S$65536,IN_DTK!N$5,0))=FALSE,IF(N$8&lt;&gt;0,VLOOKUP($A126,DSSV!$A$7:$S$65536,IN_DTK!N$5,0),""),"")</f>
        <v/>
      </c>
      <c r="O126" s="127" t="str">
        <f>IF(ISNA(VLOOKUP($A126,DSSV!$A$7:$S$65536,IN_DTK!O$5,0))=FALSE,IF(O$8&lt;&gt;0,VLOOKUP($A126,DSSV!$A$7:$S$65536,IN_DTK!O$5,0),""),"")</f>
        <v/>
      </c>
      <c r="P126" s="127" t="str">
        <f>IF(ISNA(VLOOKUP($A126,DSSV!$A$7:$S$65536,IN_DTK!P$5,0))=FALSE,IF(P$8&lt;&gt;0,VLOOKUP($A126,DSSV!$A$7:$S$65536,IN_DTK!P$5,0),""),"")</f>
        <v/>
      </c>
      <c r="Q126" s="130">
        <f>IF(ISNA(VLOOKUP($A126,DSSV!$A$7:$S$65536,IN_DTK!Q$5,0))=FALSE,VLOOKUP($A126,DSSV!$A$7:$S$65536,IN_DTK!Q$5,0),"")</f>
        <v>0</v>
      </c>
      <c r="R126" s="131" t="str">
        <f>IF(ISNA(VLOOKUP($A126,DSSV!$A$7:$S$65536,IN_DTK!R$5,0))=FALSE,VLOOKUP($A126,DSSV!$A$7:$S$65536,IN_DTK!R$5,0),"")</f>
        <v>Không</v>
      </c>
      <c r="S126" s="132">
        <f>IF(ISNA(VLOOKUP($A126,DSSV!$A$7:$S$65536,IN_DTK!S$5,0))=FALSE,VLOOKUP($A126,DSSV!$A$7:$S$65536,IN_DTK!S$5,0),"")</f>
        <v>0</v>
      </c>
      <c r="T126" s="125"/>
      <c r="U126" s="125"/>
      <c r="V126" s="125"/>
      <c r="W126" s="125"/>
      <c r="X126" s="125"/>
      <c r="Y126" s="125"/>
      <c r="Z126" s="125"/>
      <c r="AA126" s="125"/>
      <c r="AB126" s="125"/>
      <c r="AC126" s="125"/>
      <c r="AD126" s="125"/>
      <c r="AE126" s="125"/>
      <c r="AF126" s="125"/>
      <c r="AG126" s="125"/>
      <c r="AH126" s="125"/>
      <c r="AI126" s="125"/>
      <c r="AJ126" s="125"/>
      <c r="AK126" s="125"/>
      <c r="AL126" s="125"/>
      <c r="AM126" s="125"/>
      <c r="AN126" s="125"/>
      <c r="AO126" s="125"/>
      <c r="AP126" s="125"/>
      <c r="AQ126" s="125"/>
      <c r="AR126" s="125"/>
      <c r="AS126" s="125"/>
      <c r="AT126" s="125"/>
      <c r="AU126" s="125"/>
      <c r="AV126" s="125"/>
      <c r="AW126" s="125"/>
      <c r="AX126" s="125"/>
      <c r="AY126" s="125"/>
      <c r="AZ126" s="125"/>
      <c r="BA126" s="125"/>
      <c r="BB126" s="125"/>
      <c r="BC126" s="125"/>
    </row>
    <row r="127" spans="1:55" s="126" customFormat="1" ht="20.100000000000001" customHeight="1">
      <c r="A127" s="124">
        <v>119</v>
      </c>
      <c r="B127" s="127">
        <v>119</v>
      </c>
      <c r="C127" s="127">
        <f>IF(ISNA(VLOOKUP($A127,DSSV!$A$7:$S$65536,IN_DTK!C$5,0))=FALSE,VLOOKUP($A127,DSSV!$A$7:$S$65536,IN_DTK!C$5,0),"")</f>
        <v>0</v>
      </c>
      <c r="D127" s="128">
        <f>IF(ISNA(VLOOKUP($A127,DSSV!$A$7:$S$65536,IN_DTK!D$5,0))=FALSE,VLOOKUP($A127,DSSV!$A$7:$S$65536,IN_DTK!D$5,0),"")</f>
        <v>0</v>
      </c>
      <c r="E127" s="129">
        <f>IF(ISNA(VLOOKUP($A127,DSSV!$A$7:$S$65536,IN_DTK!E$5,0))=FALSE,VLOOKUP($A127,DSSV!$A$7:$S$65536,IN_DTK!E$5,0),"")</f>
        <v>0</v>
      </c>
      <c r="F127" s="127">
        <f>IF(ISNA(VLOOKUP($A127,DSSV!$A$7:$S$65536,IN_DTK!F$5,0))=FALSE,VLOOKUP($A127,DSSV!$A$7:$S$65536,IN_DTK!F$5,0),"")</f>
        <v>0</v>
      </c>
      <c r="G127" s="127">
        <f>IF(ISNA(VLOOKUP($A127,DSSV!$A$7:$S$65536,IN_DTK!G$5,0))=FALSE,VLOOKUP($A127,DSSV!$A$7:$S$65536,IN_DTK!G$5,0),"")</f>
        <v>0</v>
      </c>
      <c r="H127" s="127" t="str">
        <f>IF(ISNA(VLOOKUP($A127,DSSV!$A$7:$S$65536,IN_DTK!H$5,0))=FALSE,IF(H$8&lt;&gt;0,VLOOKUP($A127,DSSV!$A$7:$S$65536,IN_DTK!H$5,0),""),"")</f>
        <v/>
      </c>
      <c r="I127" s="127" t="str">
        <f>IF(ISNA(VLOOKUP($A127,DSSV!$A$7:$S$65536,IN_DTK!I$5,0))=FALSE,IF(I$8&lt;&gt;0,VLOOKUP($A127,DSSV!$A$7:$S$65536,IN_DTK!I$5,0),""),"")</f>
        <v/>
      </c>
      <c r="J127" s="127" t="str">
        <f>IF(ISNA(VLOOKUP($A127,DSSV!$A$7:$S$65536,IN_DTK!J$5,0))=FALSE,IF(J$8&lt;&gt;0,VLOOKUP($A127,DSSV!$A$7:$S$65536,IN_DTK!J$5,0),""),"")</f>
        <v/>
      </c>
      <c r="K127" s="127" t="str">
        <f>IF(ISNA(VLOOKUP($A127,DSSV!$A$7:$S$65536,IN_DTK!K$5,0))=FALSE,IF(K$8&lt;&gt;0,VLOOKUP($A127,DSSV!$A$7:$S$65536,IN_DTK!K$5,0),""),"")</f>
        <v/>
      </c>
      <c r="L127" s="127" t="str">
        <f>IF(ISNA(VLOOKUP($A127,DSSV!$A$7:$S$65536,IN_DTK!L$5,0))=FALSE,IF(L$8&lt;&gt;0,VLOOKUP($A127,DSSV!$A$7:$S$65536,IN_DTK!L$5,0),""),"")</f>
        <v/>
      </c>
      <c r="M127" s="127" t="str">
        <f>IF(ISNA(VLOOKUP($A127,DSSV!$A$7:$S$65536,IN_DTK!M$5,0))=FALSE,IF(M$8&lt;&gt;0,VLOOKUP($A127,DSSV!$A$7:$S$65536,IN_DTK!M$5,0),""),"")</f>
        <v/>
      </c>
      <c r="N127" s="127" t="str">
        <f>IF(ISNA(VLOOKUP($A127,DSSV!$A$7:$S$65536,IN_DTK!N$5,0))=FALSE,IF(N$8&lt;&gt;0,VLOOKUP($A127,DSSV!$A$7:$S$65536,IN_DTK!N$5,0),""),"")</f>
        <v/>
      </c>
      <c r="O127" s="127" t="str">
        <f>IF(ISNA(VLOOKUP($A127,DSSV!$A$7:$S$65536,IN_DTK!O$5,0))=FALSE,IF(O$8&lt;&gt;0,VLOOKUP($A127,DSSV!$A$7:$S$65536,IN_DTK!O$5,0),""),"")</f>
        <v/>
      </c>
      <c r="P127" s="127" t="str">
        <f>IF(ISNA(VLOOKUP($A127,DSSV!$A$7:$S$65536,IN_DTK!P$5,0))=FALSE,IF(P$8&lt;&gt;0,VLOOKUP($A127,DSSV!$A$7:$S$65536,IN_DTK!P$5,0),""),"")</f>
        <v/>
      </c>
      <c r="Q127" s="130">
        <f>IF(ISNA(VLOOKUP($A127,DSSV!$A$7:$S$65536,IN_DTK!Q$5,0))=FALSE,VLOOKUP($A127,DSSV!$A$7:$S$65536,IN_DTK!Q$5,0),"")</f>
        <v>0</v>
      </c>
      <c r="R127" s="131" t="str">
        <f>IF(ISNA(VLOOKUP($A127,DSSV!$A$7:$S$65536,IN_DTK!R$5,0))=FALSE,VLOOKUP($A127,DSSV!$A$7:$S$65536,IN_DTK!R$5,0),"")</f>
        <v>Không</v>
      </c>
      <c r="S127" s="132">
        <f>IF(ISNA(VLOOKUP($A127,DSSV!$A$7:$S$65536,IN_DTK!S$5,0))=FALSE,VLOOKUP($A127,DSSV!$A$7:$S$65536,IN_DTK!S$5,0),"")</f>
        <v>0</v>
      </c>
      <c r="T127" s="125"/>
      <c r="U127" s="125"/>
      <c r="V127" s="125"/>
      <c r="W127" s="125"/>
      <c r="X127" s="125"/>
      <c r="Y127" s="125"/>
      <c r="Z127" s="125"/>
      <c r="AA127" s="125"/>
      <c r="AB127" s="125"/>
      <c r="AC127" s="125"/>
      <c r="AD127" s="125"/>
      <c r="AE127" s="125"/>
      <c r="AF127" s="125"/>
      <c r="AG127" s="125"/>
      <c r="AH127" s="125"/>
      <c r="AI127" s="125"/>
      <c r="AJ127" s="125"/>
      <c r="AK127" s="125"/>
      <c r="AL127" s="125"/>
      <c r="AM127" s="125"/>
      <c r="AN127" s="125"/>
      <c r="AO127" s="125"/>
      <c r="AP127" s="125"/>
      <c r="AQ127" s="125"/>
      <c r="AR127" s="125"/>
      <c r="AS127" s="125"/>
      <c r="AT127" s="125"/>
      <c r="AU127" s="125"/>
      <c r="AV127" s="125"/>
      <c r="AW127" s="125"/>
      <c r="AX127" s="125"/>
      <c r="AY127" s="125"/>
      <c r="AZ127" s="125"/>
      <c r="BA127" s="125"/>
      <c r="BB127" s="125"/>
      <c r="BC127" s="125"/>
    </row>
    <row r="128" spans="1:55" s="126" customFormat="1" ht="20.100000000000001" customHeight="1">
      <c r="A128" s="124">
        <v>120</v>
      </c>
      <c r="B128" s="127">
        <v>120</v>
      </c>
      <c r="C128" s="127">
        <f>IF(ISNA(VLOOKUP($A128,DSSV!$A$7:$S$65536,IN_DTK!C$5,0))=FALSE,VLOOKUP($A128,DSSV!$A$7:$S$65536,IN_DTK!C$5,0),"")</f>
        <v>0</v>
      </c>
      <c r="D128" s="128">
        <f>IF(ISNA(VLOOKUP($A128,DSSV!$A$7:$S$65536,IN_DTK!D$5,0))=FALSE,VLOOKUP($A128,DSSV!$A$7:$S$65536,IN_DTK!D$5,0),"")</f>
        <v>0</v>
      </c>
      <c r="E128" s="129">
        <f>IF(ISNA(VLOOKUP($A128,DSSV!$A$7:$S$65536,IN_DTK!E$5,0))=FALSE,VLOOKUP($A128,DSSV!$A$7:$S$65536,IN_DTK!E$5,0),"")</f>
        <v>0</v>
      </c>
      <c r="F128" s="127">
        <f>IF(ISNA(VLOOKUP($A128,DSSV!$A$7:$S$65536,IN_DTK!F$5,0))=FALSE,VLOOKUP($A128,DSSV!$A$7:$S$65536,IN_DTK!F$5,0),"")</f>
        <v>0</v>
      </c>
      <c r="G128" s="127">
        <f>IF(ISNA(VLOOKUP($A128,DSSV!$A$7:$S$65536,IN_DTK!G$5,0))=FALSE,VLOOKUP($A128,DSSV!$A$7:$S$65536,IN_DTK!G$5,0),"")</f>
        <v>0</v>
      </c>
      <c r="H128" s="127" t="str">
        <f>IF(ISNA(VLOOKUP($A128,DSSV!$A$7:$S$65536,IN_DTK!H$5,0))=FALSE,IF(H$8&lt;&gt;0,VLOOKUP($A128,DSSV!$A$7:$S$65536,IN_DTK!H$5,0),""),"")</f>
        <v/>
      </c>
      <c r="I128" s="127" t="str">
        <f>IF(ISNA(VLOOKUP($A128,DSSV!$A$7:$S$65536,IN_DTK!I$5,0))=FALSE,IF(I$8&lt;&gt;0,VLOOKUP($A128,DSSV!$A$7:$S$65536,IN_DTK!I$5,0),""),"")</f>
        <v/>
      </c>
      <c r="J128" s="127" t="str">
        <f>IF(ISNA(VLOOKUP($A128,DSSV!$A$7:$S$65536,IN_DTK!J$5,0))=FALSE,IF(J$8&lt;&gt;0,VLOOKUP($A128,DSSV!$A$7:$S$65536,IN_DTK!J$5,0),""),"")</f>
        <v/>
      </c>
      <c r="K128" s="127" t="str">
        <f>IF(ISNA(VLOOKUP($A128,DSSV!$A$7:$S$65536,IN_DTK!K$5,0))=FALSE,IF(K$8&lt;&gt;0,VLOOKUP($A128,DSSV!$A$7:$S$65536,IN_DTK!K$5,0),""),"")</f>
        <v/>
      </c>
      <c r="L128" s="127" t="str">
        <f>IF(ISNA(VLOOKUP($A128,DSSV!$A$7:$S$65536,IN_DTK!L$5,0))=FALSE,IF(L$8&lt;&gt;0,VLOOKUP($A128,DSSV!$A$7:$S$65536,IN_DTK!L$5,0),""),"")</f>
        <v/>
      </c>
      <c r="M128" s="127" t="str">
        <f>IF(ISNA(VLOOKUP($A128,DSSV!$A$7:$S$65536,IN_DTK!M$5,0))=FALSE,IF(M$8&lt;&gt;0,VLOOKUP($A128,DSSV!$A$7:$S$65536,IN_DTK!M$5,0),""),"")</f>
        <v/>
      </c>
      <c r="N128" s="127" t="str">
        <f>IF(ISNA(VLOOKUP($A128,DSSV!$A$7:$S$65536,IN_DTK!N$5,0))=FALSE,IF(N$8&lt;&gt;0,VLOOKUP($A128,DSSV!$A$7:$S$65536,IN_DTK!N$5,0),""),"")</f>
        <v/>
      </c>
      <c r="O128" s="127" t="str">
        <f>IF(ISNA(VLOOKUP($A128,DSSV!$A$7:$S$65536,IN_DTK!O$5,0))=FALSE,IF(O$8&lt;&gt;0,VLOOKUP($A128,DSSV!$A$7:$S$65536,IN_DTK!O$5,0),""),"")</f>
        <v/>
      </c>
      <c r="P128" s="127" t="str">
        <f>IF(ISNA(VLOOKUP($A128,DSSV!$A$7:$S$65536,IN_DTK!P$5,0))=FALSE,IF(P$8&lt;&gt;0,VLOOKUP($A128,DSSV!$A$7:$S$65536,IN_DTK!P$5,0),""),"")</f>
        <v/>
      </c>
      <c r="Q128" s="130">
        <f>IF(ISNA(VLOOKUP($A128,DSSV!$A$7:$S$65536,IN_DTK!Q$5,0))=FALSE,VLOOKUP($A128,DSSV!$A$7:$S$65536,IN_DTK!Q$5,0),"")</f>
        <v>0</v>
      </c>
      <c r="R128" s="131" t="str">
        <f>IF(ISNA(VLOOKUP($A128,DSSV!$A$7:$S$65536,IN_DTK!R$5,0))=FALSE,VLOOKUP($A128,DSSV!$A$7:$S$65536,IN_DTK!R$5,0),"")</f>
        <v>Không</v>
      </c>
      <c r="S128" s="132">
        <f>IF(ISNA(VLOOKUP($A128,DSSV!$A$7:$S$65536,IN_DTK!S$5,0))=FALSE,VLOOKUP($A128,DSSV!$A$7:$S$65536,IN_DTK!S$5,0),"")</f>
        <v>0</v>
      </c>
      <c r="T128" s="125"/>
      <c r="U128" s="125"/>
      <c r="V128" s="125"/>
      <c r="W128" s="125"/>
      <c r="X128" s="125"/>
      <c r="Y128" s="125"/>
      <c r="Z128" s="125"/>
      <c r="AA128" s="125"/>
      <c r="AB128" s="125"/>
      <c r="AC128" s="125"/>
      <c r="AD128" s="125"/>
      <c r="AE128" s="125"/>
      <c r="AF128" s="125"/>
      <c r="AG128" s="125"/>
      <c r="AH128" s="125"/>
      <c r="AI128" s="125"/>
      <c r="AJ128" s="125"/>
      <c r="AK128" s="125"/>
      <c r="AL128" s="125"/>
      <c r="AM128" s="125"/>
      <c r="AN128" s="125"/>
      <c r="AO128" s="125"/>
      <c r="AP128" s="125"/>
      <c r="AQ128" s="125"/>
      <c r="AR128" s="125"/>
      <c r="AS128" s="125"/>
      <c r="AT128" s="125"/>
      <c r="AU128" s="125"/>
      <c r="AV128" s="125"/>
      <c r="AW128" s="125"/>
      <c r="AX128" s="125"/>
      <c r="AY128" s="125"/>
      <c r="AZ128" s="125"/>
      <c r="BA128" s="125"/>
      <c r="BB128" s="125"/>
      <c r="BC128" s="125"/>
    </row>
    <row r="129" spans="1:55" s="126" customFormat="1" ht="20.100000000000001" customHeight="1">
      <c r="A129" s="124">
        <v>121</v>
      </c>
      <c r="B129" s="127">
        <v>121</v>
      </c>
      <c r="C129" s="127">
        <f>IF(ISNA(VLOOKUP($A129,DSSV!$A$7:$S$65536,IN_DTK!C$5,0))=FALSE,VLOOKUP($A129,DSSV!$A$7:$S$65536,IN_DTK!C$5,0),"")</f>
        <v>0</v>
      </c>
      <c r="D129" s="128">
        <f>IF(ISNA(VLOOKUP($A129,DSSV!$A$7:$S$65536,IN_DTK!D$5,0))=FALSE,VLOOKUP($A129,DSSV!$A$7:$S$65536,IN_DTK!D$5,0),"")</f>
        <v>0</v>
      </c>
      <c r="E129" s="129">
        <f>IF(ISNA(VLOOKUP($A129,DSSV!$A$7:$S$65536,IN_DTK!E$5,0))=FALSE,VLOOKUP($A129,DSSV!$A$7:$S$65536,IN_DTK!E$5,0),"")</f>
        <v>0</v>
      </c>
      <c r="F129" s="127">
        <f>IF(ISNA(VLOOKUP($A129,DSSV!$A$7:$S$65536,IN_DTK!F$5,0))=FALSE,VLOOKUP($A129,DSSV!$A$7:$S$65536,IN_DTK!F$5,0),"")</f>
        <v>0</v>
      </c>
      <c r="G129" s="127">
        <f>IF(ISNA(VLOOKUP($A129,DSSV!$A$7:$S$65536,IN_DTK!G$5,0))=FALSE,VLOOKUP($A129,DSSV!$A$7:$S$65536,IN_DTK!G$5,0),"")</f>
        <v>0</v>
      </c>
      <c r="H129" s="127" t="str">
        <f>IF(ISNA(VLOOKUP($A129,DSSV!$A$7:$S$65536,IN_DTK!H$5,0))=FALSE,IF(H$8&lt;&gt;0,VLOOKUP($A129,DSSV!$A$7:$S$65536,IN_DTK!H$5,0),""),"")</f>
        <v/>
      </c>
      <c r="I129" s="127" t="str">
        <f>IF(ISNA(VLOOKUP($A129,DSSV!$A$7:$S$65536,IN_DTK!I$5,0))=FALSE,IF(I$8&lt;&gt;0,VLOOKUP($A129,DSSV!$A$7:$S$65536,IN_DTK!I$5,0),""),"")</f>
        <v/>
      </c>
      <c r="J129" s="127" t="str">
        <f>IF(ISNA(VLOOKUP($A129,DSSV!$A$7:$S$65536,IN_DTK!J$5,0))=FALSE,IF(J$8&lt;&gt;0,VLOOKUP($A129,DSSV!$A$7:$S$65536,IN_DTK!J$5,0),""),"")</f>
        <v/>
      </c>
      <c r="K129" s="127" t="str">
        <f>IF(ISNA(VLOOKUP($A129,DSSV!$A$7:$S$65536,IN_DTK!K$5,0))=FALSE,IF(K$8&lt;&gt;0,VLOOKUP($A129,DSSV!$A$7:$S$65536,IN_DTK!K$5,0),""),"")</f>
        <v/>
      </c>
      <c r="L129" s="127" t="str">
        <f>IF(ISNA(VLOOKUP($A129,DSSV!$A$7:$S$65536,IN_DTK!L$5,0))=FALSE,IF(L$8&lt;&gt;0,VLOOKUP($A129,DSSV!$A$7:$S$65536,IN_DTK!L$5,0),""),"")</f>
        <v/>
      </c>
      <c r="M129" s="127" t="str">
        <f>IF(ISNA(VLOOKUP($A129,DSSV!$A$7:$S$65536,IN_DTK!M$5,0))=FALSE,IF(M$8&lt;&gt;0,VLOOKUP($A129,DSSV!$A$7:$S$65536,IN_DTK!M$5,0),""),"")</f>
        <v/>
      </c>
      <c r="N129" s="127" t="str">
        <f>IF(ISNA(VLOOKUP($A129,DSSV!$A$7:$S$65536,IN_DTK!N$5,0))=FALSE,IF(N$8&lt;&gt;0,VLOOKUP($A129,DSSV!$A$7:$S$65536,IN_DTK!N$5,0),""),"")</f>
        <v/>
      </c>
      <c r="O129" s="127" t="str">
        <f>IF(ISNA(VLOOKUP($A129,DSSV!$A$7:$S$65536,IN_DTK!O$5,0))=FALSE,IF(O$8&lt;&gt;0,VLOOKUP($A129,DSSV!$A$7:$S$65536,IN_DTK!O$5,0),""),"")</f>
        <v/>
      </c>
      <c r="P129" s="127" t="str">
        <f>IF(ISNA(VLOOKUP($A129,DSSV!$A$7:$S$65536,IN_DTK!P$5,0))=FALSE,IF(P$8&lt;&gt;0,VLOOKUP($A129,DSSV!$A$7:$S$65536,IN_DTK!P$5,0),""),"")</f>
        <v/>
      </c>
      <c r="Q129" s="130">
        <f>IF(ISNA(VLOOKUP($A129,DSSV!$A$7:$S$65536,IN_DTK!Q$5,0))=FALSE,VLOOKUP($A129,DSSV!$A$7:$S$65536,IN_DTK!Q$5,0),"")</f>
        <v>0</v>
      </c>
      <c r="R129" s="131" t="str">
        <f>IF(ISNA(VLOOKUP($A129,DSSV!$A$7:$S$65536,IN_DTK!R$5,0))=FALSE,VLOOKUP($A129,DSSV!$A$7:$S$65536,IN_DTK!R$5,0),"")</f>
        <v>Không</v>
      </c>
      <c r="S129" s="132">
        <f>IF(ISNA(VLOOKUP($A129,DSSV!$A$7:$S$65536,IN_DTK!S$5,0))=FALSE,VLOOKUP($A129,DSSV!$A$7:$S$65536,IN_DTK!S$5,0),"")</f>
        <v>0</v>
      </c>
      <c r="T129" s="125"/>
      <c r="U129" s="125"/>
      <c r="V129" s="125"/>
      <c r="W129" s="125"/>
      <c r="X129" s="125"/>
      <c r="Y129" s="125"/>
      <c r="Z129" s="125"/>
      <c r="AA129" s="125"/>
      <c r="AB129" s="125"/>
      <c r="AC129" s="125"/>
      <c r="AD129" s="125"/>
      <c r="AE129" s="125"/>
      <c r="AF129" s="125"/>
      <c r="AG129" s="125"/>
      <c r="AH129" s="125"/>
      <c r="AI129" s="125"/>
      <c r="AJ129" s="125"/>
      <c r="AK129" s="125"/>
      <c r="AL129" s="125"/>
      <c r="AM129" s="125"/>
      <c r="AN129" s="125"/>
      <c r="AO129" s="125"/>
      <c r="AP129" s="125"/>
      <c r="AQ129" s="125"/>
      <c r="AR129" s="125"/>
      <c r="AS129" s="125"/>
      <c r="AT129" s="125"/>
      <c r="AU129" s="125"/>
      <c r="AV129" s="125"/>
      <c r="AW129" s="125"/>
      <c r="AX129" s="125"/>
      <c r="AY129" s="125"/>
      <c r="AZ129" s="125"/>
      <c r="BA129" s="125"/>
      <c r="BB129" s="125"/>
      <c r="BC129" s="125"/>
    </row>
    <row r="130" spans="1:55" s="126" customFormat="1" ht="20.100000000000001" customHeight="1">
      <c r="A130" s="124">
        <v>122</v>
      </c>
      <c r="B130" s="127">
        <v>122</v>
      </c>
      <c r="C130" s="127">
        <f>IF(ISNA(VLOOKUP($A130,DSSV!$A$7:$S$65536,IN_DTK!C$5,0))=FALSE,VLOOKUP($A130,DSSV!$A$7:$S$65536,IN_DTK!C$5,0),"")</f>
        <v>0</v>
      </c>
      <c r="D130" s="128">
        <f>IF(ISNA(VLOOKUP($A130,DSSV!$A$7:$S$65536,IN_DTK!D$5,0))=FALSE,VLOOKUP($A130,DSSV!$A$7:$S$65536,IN_DTK!D$5,0),"")</f>
        <v>0</v>
      </c>
      <c r="E130" s="129">
        <f>IF(ISNA(VLOOKUP($A130,DSSV!$A$7:$S$65536,IN_DTK!E$5,0))=FALSE,VLOOKUP($A130,DSSV!$A$7:$S$65536,IN_DTK!E$5,0),"")</f>
        <v>0</v>
      </c>
      <c r="F130" s="127">
        <f>IF(ISNA(VLOOKUP($A130,DSSV!$A$7:$S$65536,IN_DTK!F$5,0))=FALSE,VLOOKUP($A130,DSSV!$A$7:$S$65536,IN_DTK!F$5,0),"")</f>
        <v>0</v>
      </c>
      <c r="G130" s="127">
        <f>IF(ISNA(VLOOKUP($A130,DSSV!$A$7:$S$65536,IN_DTK!G$5,0))=FALSE,VLOOKUP($A130,DSSV!$A$7:$S$65536,IN_DTK!G$5,0),"")</f>
        <v>0</v>
      </c>
      <c r="H130" s="127" t="str">
        <f>IF(ISNA(VLOOKUP($A130,DSSV!$A$7:$S$65536,IN_DTK!H$5,0))=FALSE,IF(H$8&lt;&gt;0,VLOOKUP($A130,DSSV!$A$7:$S$65536,IN_DTK!H$5,0),""),"")</f>
        <v/>
      </c>
      <c r="I130" s="127" t="str">
        <f>IF(ISNA(VLOOKUP($A130,DSSV!$A$7:$S$65536,IN_DTK!I$5,0))=FALSE,IF(I$8&lt;&gt;0,VLOOKUP($A130,DSSV!$A$7:$S$65536,IN_DTK!I$5,0),""),"")</f>
        <v/>
      </c>
      <c r="J130" s="127" t="str">
        <f>IF(ISNA(VLOOKUP($A130,DSSV!$A$7:$S$65536,IN_DTK!J$5,0))=FALSE,IF(J$8&lt;&gt;0,VLOOKUP($A130,DSSV!$A$7:$S$65536,IN_DTK!J$5,0),""),"")</f>
        <v/>
      </c>
      <c r="K130" s="127" t="str">
        <f>IF(ISNA(VLOOKUP($A130,DSSV!$A$7:$S$65536,IN_DTK!K$5,0))=FALSE,IF(K$8&lt;&gt;0,VLOOKUP($A130,DSSV!$A$7:$S$65536,IN_DTK!K$5,0),""),"")</f>
        <v/>
      </c>
      <c r="L130" s="127" t="str">
        <f>IF(ISNA(VLOOKUP($A130,DSSV!$A$7:$S$65536,IN_DTK!L$5,0))=FALSE,IF(L$8&lt;&gt;0,VLOOKUP($A130,DSSV!$A$7:$S$65536,IN_DTK!L$5,0),""),"")</f>
        <v/>
      </c>
      <c r="M130" s="127" t="str">
        <f>IF(ISNA(VLOOKUP($A130,DSSV!$A$7:$S$65536,IN_DTK!M$5,0))=FALSE,IF(M$8&lt;&gt;0,VLOOKUP($A130,DSSV!$A$7:$S$65536,IN_DTK!M$5,0),""),"")</f>
        <v/>
      </c>
      <c r="N130" s="127" t="str">
        <f>IF(ISNA(VLOOKUP($A130,DSSV!$A$7:$S$65536,IN_DTK!N$5,0))=FALSE,IF(N$8&lt;&gt;0,VLOOKUP($A130,DSSV!$A$7:$S$65536,IN_DTK!N$5,0),""),"")</f>
        <v/>
      </c>
      <c r="O130" s="127" t="str">
        <f>IF(ISNA(VLOOKUP($A130,DSSV!$A$7:$S$65536,IN_DTK!O$5,0))=FALSE,IF(O$8&lt;&gt;0,VLOOKUP($A130,DSSV!$A$7:$S$65536,IN_DTK!O$5,0),""),"")</f>
        <v/>
      </c>
      <c r="P130" s="127" t="str">
        <f>IF(ISNA(VLOOKUP($A130,DSSV!$A$7:$S$65536,IN_DTK!P$5,0))=FALSE,IF(P$8&lt;&gt;0,VLOOKUP($A130,DSSV!$A$7:$S$65536,IN_DTK!P$5,0),""),"")</f>
        <v/>
      </c>
      <c r="Q130" s="130">
        <f>IF(ISNA(VLOOKUP($A130,DSSV!$A$7:$S$65536,IN_DTK!Q$5,0))=FALSE,VLOOKUP($A130,DSSV!$A$7:$S$65536,IN_DTK!Q$5,0),"")</f>
        <v>0</v>
      </c>
      <c r="R130" s="131" t="str">
        <f>IF(ISNA(VLOOKUP($A130,DSSV!$A$7:$S$65536,IN_DTK!R$5,0))=FALSE,VLOOKUP($A130,DSSV!$A$7:$S$65536,IN_DTK!R$5,0),"")</f>
        <v>Không</v>
      </c>
      <c r="S130" s="132">
        <f>IF(ISNA(VLOOKUP($A130,DSSV!$A$7:$S$65536,IN_DTK!S$5,0))=FALSE,VLOOKUP($A130,DSSV!$A$7:$S$65536,IN_DTK!S$5,0),"")</f>
        <v>0</v>
      </c>
      <c r="T130" s="125"/>
      <c r="U130" s="125"/>
      <c r="V130" s="125"/>
      <c r="W130" s="125"/>
      <c r="X130" s="125"/>
      <c r="Y130" s="125"/>
      <c r="Z130" s="125"/>
      <c r="AA130" s="125"/>
      <c r="AB130" s="125"/>
      <c r="AC130" s="125"/>
      <c r="AD130" s="125"/>
      <c r="AE130" s="125"/>
      <c r="AF130" s="125"/>
      <c r="AG130" s="125"/>
      <c r="AH130" s="125"/>
      <c r="AI130" s="125"/>
      <c r="AJ130" s="125"/>
      <c r="AK130" s="125"/>
      <c r="AL130" s="125"/>
      <c r="AM130" s="125"/>
      <c r="AN130" s="125"/>
      <c r="AO130" s="125"/>
      <c r="AP130" s="125"/>
      <c r="AQ130" s="125"/>
      <c r="AR130" s="125"/>
      <c r="AS130" s="125"/>
      <c r="AT130" s="125"/>
      <c r="AU130" s="125"/>
      <c r="AV130" s="125"/>
      <c r="AW130" s="125"/>
      <c r="AX130" s="125"/>
      <c r="AY130" s="125"/>
      <c r="AZ130" s="125"/>
      <c r="BA130" s="125"/>
      <c r="BB130" s="125"/>
      <c r="BC130" s="125"/>
    </row>
    <row r="131" spans="1:55" s="126" customFormat="1" ht="20.100000000000001" customHeight="1">
      <c r="A131" s="124">
        <v>123</v>
      </c>
      <c r="B131" s="127">
        <v>123</v>
      </c>
      <c r="C131" s="127">
        <f>IF(ISNA(VLOOKUP($A131,DSSV!$A$7:$S$65536,IN_DTK!C$5,0))=FALSE,VLOOKUP($A131,DSSV!$A$7:$S$65536,IN_DTK!C$5,0),"")</f>
        <v>0</v>
      </c>
      <c r="D131" s="128">
        <f>IF(ISNA(VLOOKUP($A131,DSSV!$A$7:$S$65536,IN_DTK!D$5,0))=FALSE,VLOOKUP($A131,DSSV!$A$7:$S$65536,IN_DTK!D$5,0),"")</f>
        <v>0</v>
      </c>
      <c r="E131" s="129">
        <f>IF(ISNA(VLOOKUP($A131,DSSV!$A$7:$S$65536,IN_DTK!E$5,0))=FALSE,VLOOKUP($A131,DSSV!$A$7:$S$65536,IN_DTK!E$5,0),"")</f>
        <v>0</v>
      </c>
      <c r="F131" s="127">
        <f>IF(ISNA(VLOOKUP($A131,DSSV!$A$7:$S$65536,IN_DTK!F$5,0))=FALSE,VLOOKUP($A131,DSSV!$A$7:$S$65536,IN_DTK!F$5,0),"")</f>
        <v>0</v>
      </c>
      <c r="G131" s="127">
        <f>IF(ISNA(VLOOKUP($A131,DSSV!$A$7:$S$65536,IN_DTK!G$5,0))=FALSE,VLOOKUP($A131,DSSV!$A$7:$S$65536,IN_DTK!G$5,0),"")</f>
        <v>0</v>
      </c>
      <c r="H131" s="127" t="str">
        <f>IF(ISNA(VLOOKUP($A131,DSSV!$A$7:$S$65536,IN_DTK!H$5,0))=FALSE,IF(H$8&lt;&gt;0,VLOOKUP($A131,DSSV!$A$7:$S$65536,IN_DTK!H$5,0),""),"")</f>
        <v/>
      </c>
      <c r="I131" s="127" t="str">
        <f>IF(ISNA(VLOOKUP($A131,DSSV!$A$7:$S$65536,IN_DTK!I$5,0))=FALSE,IF(I$8&lt;&gt;0,VLOOKUP($A131,DSSV!$A$7:$S$65536,IN_DTK!I$5,0),""),"")</f>
        <v/>
      </c>
      <c r="J131" s="127" t="str">
        <f>IF(ISNA(VLOOKUP($A131,DSSV!$A$7:$S$65536,IN_DTK!J$5,0))=FALSE,IF(J$8&lt;&gt;0,VLOOKUP($A131,DSSV!$A$7:$S$65536,IN_DTK!J$5,0),""),"")</f>
        <v/>
      </c>
      <c r="K131" s="127" t="str">
        <f>IF(ISNA(VLOOKUP($A131,DSSV!$A$7:$S$65536,IN_DTK!K$5,0))=FALSE,IF(K$8&lt;&gt;0,VLOOKUP($A131,DSSV!$A$7:$S$65536,IN_DTK!K$5,0),""),"")</f>
        <v/>
      </c>
      <c r="L131" s="127" t="str">
        <f>IF(ISNA(VLOOKUP($A131,DSSV!$A$7:$S$65536,IN_DTK!L$5,0))=FALSE,IF(L$8&lt;&gt;0,VLOOKUP($A131,DSSV!$A$7:$S$65536,IN_DTK!L$5,0),""),"")</f>
        <v/>
      </c>
      <c r="M131" s="127" t="str">
        <f>IF(ISNA(VLOOKUP($A131,DSSV!$A$7:$S$65536,IN_DTK!M$5,0))=FALSE,IF(M$8&lt;&gt;0,VLOOKUP($A131,DSSV!$A$7:$S$65536,IN_DTK!M$5,0),""),"")</f>
        <v/>
      </c>
      <c r="N131" s="127" t="str">
        <f>IF(ISNA(VLOOKUP($A131,DSSV!$A$7:$S$65536,IN_DTK!N$5,0))=FALSE,IF(N$8&lt;&gt;0,VLOOKUP($A131,DSSV!$A$7:$S$65536,IN_DTK!N$5,0),""),"")</f>
        <v/>
      </c>
      <c r="O131" s="127" t="str">
        <f>IF(ISNA(VLOOKUP($A131,DSSV!$A$7:$S$65536,IN_DTK!O$5,0))=FALSE,IF(O$8&lt;&gt;0,VLOOKUP($A131,DSSV!$A$7:$S$65536,IN_DTK!O$5,0),""),"")</f>
        <v/>
      </c>
      <c r="P131" s="127" t="str">
        <f>IF(ISNA(VLOOKUP($A131,DSSV!$A$7:$S$65536,IN_DTK!P$5,0))=FALSE,IF(P$8&lt;&gt;0,VLOOKUP($A131,DSSV!$A$7:$S$65536,IN_DTK!P$5,0),""),"")</f>
        <v/>
      </c>
      <c r="Q131" s="130">
        <f>IF(ISNA(VLOOKUP($A131,DSSV!$A$7:$S$65536,IN_DTK!Q$5,0))=FALSE,VLOOKUP($A131,DSSV!$A$7:$S$65536,IN_DTK!Q$5,0),"")</f>
        <v>0</v>
      </c>
      <c r="R131" s="131" t="str">
        <f>IF(ISNA(VLOOKUP($A131,DSSV!$A$7:$S$65536,IN_DTK!R$5,0))=FALSE,VLOOKUP($A131,DSSV!$A$7:$S$65536,IN_DTK!R$5,0),"")</f>
        <v>Không</v>
      </c>
      <c r="S131" s="132">
        <f>IF(ISNA(VLOOKUP($A131,DSSV!$A$7:$S$65536,IN_DTK!S$5,0))=FALSE,VLOOKUP($A131,DSSV!$A$7:$S$65536,IN_DTK!S$5,0),"")</f>
        <v>0</v>
      </c>
      <c r="T131" s="125"/>
      <c r="U131" s="125"/>
      <c r="V131" s="125"/>
      <c r="W131" s="125"/>
      <c r="X131" s="125"/>
      <c r="Y131" s="125"/>
      <c r="Z131" s="125"/>
      <c r="AA131" s="125"/>
      <c r="AB131" s="125"/>
      <c r="AC131" s="125"/>
      <c r="AD131" s="125"/>
      <c r="AE131" s="125"/>
      <c r="AF131" s="125"/>
      <c r="AG131" s="125"/>
      <c r="AH131" s="125"/>
      <c r="AI131" s="125"/>
      <c r="AJ131" s="125"/>
      <c r="AK131" s="125"/>
      <c r="AL131" s="125"/>
      <c r="AM131" s="125"/>
      <c r="AN131" s="125"/>
      <c r="AO131" s="125"/>
      <c r="AP131" s="125"/>
      <c r="AQ131" s="125"/>
      <c r="AR131" s="125"/>
      <c r="AS131" s="125"/>
      <c r="AT131" s="125"/>
      <c r="AU131" s="125"/>
      <c r="AV131" s="125"/>
      <c r="AW131" s="125"/>
      <c r="AX131" s="125"/>
      <c r="AY131" s="125"/>
      <c r="AZ131" s="125"/>
      <c r="BA131" s="125"/>
      <c r="BB131" s="125"/>
      <c r="BC131" s="125"/>
    </row>
    <row r="132" spans="1:55" s="126" customFormat="1" ht="20.100000000000001" customHeight="1">
      <c r="A132" s="124">
        <v>124</v>
      </c>
      <c r="B132" s="127">
        <v>124</v>
      </c>
      <c r="C132" s="127">
        <f>IF(ISNA(VLOOKUP($A132,DSSV!$A$7:$S$65536,IN_DTK!C$5,0))=FALSE,VLOOKUP($A132,DSSV!$A$7:$S$65536,IN_DTK!C$5,0),"")</f>
        <v>0</v>
      </c>
      <c r="D132" s="128">
        <f>IF(ISNA(VLOOKUP($A132,DSSV!$A$7:$S$65536,IN_DTK!D$5,0))=FALSE,VLOOKUP($A132,DSSV!$A$7:$S$65536,IN_DTK!D$5,0),"")</f>
        <v>0</v>
      </c>
      <c r="E132" s="129">
        <f>IF(ISNA(VLOOKUP($A132,DSSV!$A$7:$S$65536,IN_DTK!E$5,0))=FALSE,VLOOKUP($A132,DSSV!$A$7:$S$65536,IN_DTK!E$5,0),"")</f>
        <v>0</v>
      </c>
      <c r="F132" s="127">
        <f>IF(ISNA(VLOOKUP($A132,DSSV!$A$7:$S$65536,IN_DTK!F$5,0))=FALSE,VLOOKUP($A132,DSSV!$A$7:$S$65536,IN_DTK!F$5,0),"")</f>
        <v>0</v>
      </c>
      <c r="G132" s="127">
        <f>IF(ISNA(VLOOKUP($A132,DSSV!$A$7:$S$65536,IN_DTK!G$5,0))=FALSE,VLOOKUP($A132,DSSV!$A$7:$S$65536,IN_DTK!G$5,0),"")</f>
        <v>0</v>
      </c>
      <c r="H132" s="127" t="str">
        <f>IF(ISNA(VLOOKUP($A132,DSSV!$A$7:$S$65536,IN_DTK!H$5,0))=FALSE,IF(H$8&lt;&gt;0,VLOOKUP($A132,DSSV!$A$7:$S$65536,IN_DTK!H$5,0),""),"")</f>
        <v/>
      </c>
      <c r="I132" s="127" t="str">
        <f>IF(ISNA(VLOOKUP($A132,DSSV!$A$7:$S$65536,IN_DTK!I$5,0))=FALSE,IF(I$8&lt;&gt;0,VLOOKUP($A132,DSSV!$A$7:$S$65536,IN_DTK!I$5,0),""),"")</f>
        <v/>
      </c>
      <c r="J132" s="127" t="str">
        <f>IF(ISNA(VLOOKUP($A132,DSSV!$A$7:$S$65536,IN_DTK!J$5,0))=FALSE,IF(J$8&lt;&gt;0,VLOOKUP($A132,DSSV!$A$7:$S$65536,IN_DTK!J$5,0),""),"")</f>
        <v/>
      </c>
      <c r="K132" s="127" t="str">
        <f>IF(ISNA(VLOOKUP($A132,DSSV!$A$7:$S$65536,IN_DTK!K$5,0))=FALSE,IF(K$8&lt;&gt;0,VLOOKUP($A132,DSSV!$A$7:$S$65536,IN_DTK!K$5,0),""),"")</f>
        <v/>
      </c>
      <c r="L132" s="127" t="str">
        <f>IF(ISNA(VLOOKUP($A132,DSSV!$A$7:$S$65536,IN_DTK!L$5,0))=FALSE,IF(L$8&lt;&gt;0,VLOOKUP($A132,DSSV!$A$7:$S$65536,IN_DTK!L$5,0),""),"")</f>
        <v/>
      </c>
      <c r="M132" s="127" t="str">
        <f>IF(ISNA(VLOOKUP($A132,DSSV!$A$7:$S$65536,IN_DTK!M$5,0))=FALSE,IF(M$8&lt;&gt;0,VLOOKUP($A132,DSSV!$A$7:$S$65536,IN_DTK!M$5,0),""),"")</f>
        <v/>
      </c>
      <c r="N132" s="127" t="str">
        <f>IF(ISNA(VLOOKUP($A132,DSSV!$A$7:$S$65536,IN_DTK!N$5,0))=FALSE,IF(N$8&lt;&gt;0,VLOOKUP($A132,DSSV!$A$7:$S$65536,IN_DTK!N$5,0),""),"")</f>
        <v/>
      </c>
      <c r="O132" s="127" t="str">
        <f>IF(ISNA(VLOOKUP($A132,DSSV!$A$7:$S$65536,IN_DTK!O$5,0))=FALSE,IF(O$8&lt;&gt;0,VLOOKUP($A132,DSSV!$A$7:$S$65536,IN_DTK!O$5,0),""),"")</f>
        <v/>
      </c>
      <c r="P132" s="127" t="str">
        <f>IF(ISNA(VLOOKUP($A132,DSSV!$A$7:$S$65536,IN_DTK!P$5,0))=FALSE,IF(P$8&lt;&gt;0,VLOOKUP($A132,DSSV!$A$7:$S$65536,IN_DTK!P$5,0),""),"")</f>
        <v/>
      </c>
      <c r="Q132" s="130">
        <f>IF(ISNA(VLOOKUP($A132,DSSV!$A$7:$S$65536,IN_DTK!Q$5,0))=FALSE,VLOOKUP($A132,DSSV!$A$7:$S$65536,IN_DTK!Q$5,0),"")</f>
        <v>0</v>
      </c>
      <c r="R132" s="131" t="str">
        <f>IF(ISNA(VLOOKUP($A132,DSSV!$A$7:$S$65536,IN_DTK!R$5,0))=FALSE,VLOOKUP($A132,DSSV!$A$7:$S$65536,IN_DTK!R$5,0),"")</f>
        <v>Không</v>
      </c>
      <c r="S132" s="132">
        <f>IF(ISNA(VLOOKUP($A132,DSSV!$A$7:$S$65536,IN_DTK!S$5,0))=FALSE,VLOOKUP($A132,DSSV!$A$7:$S$65536,IN_DTK!S$5,0),"")</f>
        <v>0</v>
      </c>
      <c r="T132" s="125"/>
      <c r="U132" s="125"/>
      <c r="V132" s="125"/>
      <c r="W132" s="125"/>
      <c r="X132" s="125"/>
      <c r="Y132" s="125"/>
      <c r="Z132" s="125"/>
      <c r="AA132" s="125"/>
      <c r="AB132" s="125"/>
      <c r="AC132" s="125"/>
      <c r="AD132" s="125"/>
      <c r="AE132" s="125"/>
      <c r="AF132" s="125"/>
      <c r="AG132" s="125"/>
      <c r="AH132" s="125"/>
      <c r="AI132" s="125"/>
      <c r="AJ132" s="125"/>
      <c r="AK132" s="125"/>
      <c r="AL132" s="125"/>
      <c r="AM132" s="125"/>
      <c r="AN132" s="125"/>
      <c r="AO132" s="125"/>
      <c r="AP132" s="125"/>
      <c r="AQ132" s="125"/>
      <c r="AR132" s="125"/>
      <c r="AS132" s="125"/>
      <c r="AT132" s="125"/>
      <c r="AU132" s="125"/>
      <c r="AV132" s="125"/>
      <c r="AW132" s="125"/>
      <c r="AX132" s="125"/>
      <c r="AY132" s="125"/>
      <c r="AZ132" s="125"/>
      <c r="BA132" s="125"/>
      <c r="BB132" s="125"/>
      <c r="BC132" s="125"/>
    </row>
    <row r="133" spans="1:55" s="126" customFormat="1" ht="20.100000000000001" customHeight="1">
      <c r="A133" s="124">
        <v>125</v>
      </c>
      <c r="B133" s="127">
        <v>125</v>
      </c>
      <c r="C133" s="127">
        <f>IF(ISNA(VLOOKUP($A133,DSSV!$A$7:$S$65536,IN_DTK!C$5,0))=FALSE,VLOOKUP($A133,DSSV!$A$7:$S$65536,IN_DTK!C$5,0),"")</f>
        <v>0</v>
      </c>
      <c r="D133" s="128">
        <f>IF(ISNA(VLOOKUP($A133,DSSV!$A$7:$S$65536,IN_DTK!D$5,0))=FALSE,VLOOKUP($A133,DSSV!$A$7:$S$65536,IN_DTK!D$5,0),"")</f>
        <v>0</v>
      </c>
      <c r="E133" s="129">
        <f>IF(ISNA(VLOOKUP($A133,DSSV!$A$7:$S$65536,IN_DTK!E$5,0))=FALSE,VLOOKUP($A133,DSSV!$A$7:$S$65536,IN_DTK!E$5,0),"")</f>
        <v>0</v>
      </c>
      <c r="F133" s="127">
        <f>IF(ISNA(VLOOKUP($A133,DSSV!$A$7:$S$65536,IN_DTK!F$5,0))=FALSE,VLOOKUP($A133,DSSV!$A$7:$S$65536,IN_DTK!F$5,0),"")</f>
        <v>0</v>
      </c>
      <c r="G133" s="127">
        <f>IF(ISNA(VLOOKUP($A133,DSSV!$A$7:$S$65536,IN_DTK!G$5,0))=FALSE,VLOOKUP($A133,DSSV!$A$7:$S$65536,IN_DTK!G$5,0),"")</f>
        <v>0</v>
      </c>
      <c r="H133" s="127" t="str">
        <f>IF(ISNA(VLOOKUP($A133,DSSV!$A$7:$S$65536,IN_DTK!H$5,0))=FALSE,IF(H$8&lt;&gt;0,VLOOKUP($A133,DSSV!$A$7:$S$65536,IN_DTK!H$5,0),""),"")</f>
        <v/>
      </c>
      <c r="I133" s="127" t="str">
        <f>IF(ISNA(VLOOKUP($A133,DSSV!$A$7:$S$65536,IN_DTK!I$5,0))=FALSE,IF(I$8&lt;&gt;0,VLOOKUP($A133,DSSV!$A$7:$S$65536,IN_DTK!I$5,0),""),"")</f>
        <v/>
      </c>
      <c r="J133" s="127" t="str">
        <f>IF(ISNA(VLOOKUP($A133,DSSV!$A$7:$S$65536,IN_DTK!J$5,0))=FALSE,IF(J$8&lt;&gt;0,VLOOKUP($A133,DSSV!$A$7:$S$65536,IN_DTK!J$5,0),""),"")</f>
        <v/>
      </c>
      <c r="K133" s="127" t="str">
        <f>IF(ISNA(VLOOKUP($A133,DSSV!$A$7:$S$65536,IN_DTK!K$5,0))=FALSE,IF(K$8&lt;&gt;0,VLOOKUP($A133,DSSV!$A$7:$S$65536,IN_DTK!K$5,0),""),"")</f>
        <v/>
      </c>
      <c r="L133" s="127" t="str">
        <f>IF(ISNA(VLOOKUP($A133,DSSV!$A$7:$S$65536,IN_DTK!L$5,0))=FALSE,IF(L$8&lt;&gt;0,VLOOKUP($A133,DSSV!$A$7:$S$65536,IN_DTK!L$5,0),""),"")</f>
        <v/>
      </c>
      <c r="M133" s="127" t="str">
        <f>IF(ISNA(VLOOKUP($A133,DSSV!$A$7:$S$65536,IN_DTK!M$5,0))=FALSE,IF(M$8&lt;&gt;0,VLOOKUP($A133,DSSV!$A$7:$S$65536,IN_DTK!M$5,0),""),"")</f>
        <v/>
      </c>
      <c r="N133" s="127" t="str">
        <f>IF(ISNA(VLOOKUP($A133,DSSV!$A$7:$S$65536,IN_DTK!N$5,0))=FALSE,IF(N$8&lt;&gt;0,VLOOKUP($A133,DSSV!$A$7:$S$65536,IN_DTK!N$5,0),""),"")</f>
        <v/>
      </c>
      <c r="O133" s="127" t="str">
        <f>IF(ISNA(VLOOKUP($A133,DSSV!$A$7:$S$65536,IN_DTK!O$5,0))=FALSE,IF(O$8&lt;&gt;0,VLOOKUP($A133,DSSV!$A$7:$S$65536,IN_DTK!O$5,0),""),"")</f>
        <v/>
      </c>
      <c r="P133" s="127" t="str">
        <f>IF(ISNA(VLOOKUP($A133,DSSV!$A$7:$S$65536,IN_DTK!P$5,0))=FALSE,IF(P$8&lt;&gt;0,VLOOKUP($A133,DSSV!$A$7:$S$65536,IN_DTK!P$5,0),""),"")</f>
        <v/>
      </c>
      <c r="Q133" s="130">
        <f>IF(ISNA(VLOOKUP($A133,DSSV!$A$7:$S$65536,IN_DTK!Q$5,0))=FALSE,VLOOKUP($A133,DSSV!$A$7:$S$65536,IN_DTK!Q$5,0),"")</f>
        <v>0</v>
      </c>
      <c r="R133" s="131" t="str">
        <f>IF(ISNA(VLOOKUP($A133,DSSV!$A$7:$S$65536,IN_DTK!R$5,0))=FALSE,VLOOKUP($A133,DSSV!$A$7:$S$65536,IN_DTK!R$5,0),"")</f>
        <v>Không</v>
      </c>
      <c r="S133" s="132">
        <f>IF(ISNA(VLOOKUP($A133,DSSV!$A$7:$S$65536,IN_DTK!S$5,0))=FALSE,VLOOKUP($A133,DSSV!$A$7:$S$65536,IN_DTK!S$5,0),"")</f>
        <v>0</v>
      </c>
      <c r="T133" s="125"/>
      <c r="U133" s="125"/>
      <c r="V133" s="125"/>
      <c r="W133" s="125"/>
      <c r="X133" s="125"/>
      <c r="Y133" s="125"/>
      <c r="Z133" s="125"/>
      <c r="AA133" s="125"/>
      <c r="AB133" s="125"/>
      <c r="AC133" s="125"/>
      <c r="AD133" s="125"/>
      <c r="AE133" s="125"/>
      <c r="AF133" s="125"/>
      <c r="AG133" s="125"/>
      <c r="AH133" s="125"/>
      <c r="AI133" s="125"/>
      <c r="AJ133" s="125"/>
      <c r="AK133" s="125"/>
      <c r="AL133" s="125"/>
      <c r="AM133" s="125"/>
      <c r="AN133" s="125"/>
      <c r="AO133" s="125"/>
      <c r="AP133" s="125"/>
      <c r="AQ133" s="125"/>
      <c r="AR133" s="125"/>
      <c r="AS133" s="125"/>
      <c r="AT133" s="125"/>
      <c r="AU133" s="125"/>
      <c r="AV133" s="125"/>
      <c r="AW133" s="125"/>
      <c r="AX133" s="125"/>
      <c r="AY133" s="125"/>
      <c r="AZ133" s="125"/>
      <c r="BA133" s="125"/>
      <c r="BB133" s="125"/>
      <c r="BC133" s="125"/>
    </row>
    <row r="134" spans="1:55" s="126" customFormat="1" ht="20.100000000000001" customHeight="1">
      <c r="A134" s="124">
        <v>126</v>
      </c>
      <c r="B134" s="127">
        <v>126</v>
      </c>
      <c r="C134" s="127">
        <f>IF(ISNA(VLOOKUP($A134,DSSV!$A$7:$S$65536,IN_DTK!C$5,0))=FALSE,VLOOKUP($A134,DSSV!$A$7:$S$65536,IN_DTK!C$5,0),"")</f>
        <v>0</v>
      </c>
      <c r="D134" s="128">
        <f>IF(ISNA(VLOOKUP($A134,DSSV!$A$7:$S$65536,IN_DTK!D$5,0))=FALSE,VLOOKUP($A134,DSSV!$A$7:$S$65536,IN_DTK!D$5,0),"")</f>
        <v>0</v>
      </c>
      <c r="E134" s="129">
        <f>IF(ISNA(VLOOKUP($A134,DSSV!$A$7:$S$65536,IN_DTK!E$5,0))=FALSE,VLOOKUP($A134,DSSV!$A$7:$S$65536,IN_DTK!E$5,0),"")</f>
        <v>0</v>
      </c>
      <c r="F134" s="127">
        <f>IF(ISNA(VLOOKUP($A134,DSSV!$A$7:$S$65536,IN_DTK!F$5,0))=FALSE,VLOOKUP($A134,DSSV!$A$7:$S$65536,IN_DTK!F$5,0),"")</f>
        <v>0</v>
      </c>
      <c r="G134" s="127">
        <f>IF(ISNA(VLOOKUP($A134,DSSV!$A$7:$S$65536,IN_DTK!G$5,0))=FALSE,VLOOKUP($A134,DSSV!$A$7:$S$65536,IN_DTK!G$5,0),"")</f>
        <v>0</v>
      </c>
      <c r="H134" s="127" t="str">
        <f>IF(ISNA(VLOOKUP($A134,DSSV!$A$7:$S$65536,IN_DTK!H$5,0))=FALSE,IF(H$8&lt;&gt;0,VLOOKUP($A134,DSSV!$A$7:$S$65536,IN_DTK!H$5,0),""),"")</f>
        <v/>
      </c>
      <c r="I134" s="127" t="str">
        <f>IF(ISNA(VLOOKUP($A134,DSSV!$A$7:$S$65536,IN_DTK!I$5,0))=FALSE,IF(I$8&lt;&gt;0,VLOOKUP($A134,DSSV!$A$7:$S$65536,IN_DTK!I$5,0),""),"")</f>
        <v/>
      </c>
      <c r="J134" s="127" t="str">
        <f>IF(ISNA(VLOOKUP($A134,DSSV!$A$7:$S$65536,IN_DTK!J$5,0))=FALSE,IF(J$8&lt;&gt;0,VLOOKUP($A134,DSSV!$A$7:$S$65536,IN_DTK!J$5,0),""),"")</f>
        <v/>
      </c>
      <c r="K134" s="127" t="str">
        <f>IF(ISNA(VLOOKUP($A134,DSSV!$A$7:$S$65536,IN_DTK!K$5,0))=FALSE,IF(K$8&lt;&gt;0,VLOOKUP($A134,DSSV!$A$7:$S$65536,IN_DTK!K$5,0),""),"")</f>
        <v/>
      </c>
      <c r="L134" s="127" t="str">
        <f>IF(ISNA(VLOOKUP($A134,DSSV!$A$7:$S$65536,IN_DTK!L$5,0))=FALSE,IF(L$8&lt;&gt;0,VLOOKUP($A134,DSSV!$A$7:$S$65536,IN_DTK!L$5,0),""),"")</f>
        <v/>
      </c>
      <c r="M134" s="127" t="str">
        <f>IF(ISNA(VLOOKUP($A134,DSSV!$A$7:$S$65536,IN_DTK!M$5,0))=FALSE,IF(M$8&lt;&gt;0,VLOOKUP($A134,DSSV!$A$7:$S$65536,IN_DTK!M$5,0),""),"")</f>
        <v/>
      </c>
      <c r="N134" s="127" t="str">
        <f>IF(ISNA(VLOOKUP($A134,DSSV!$A$7:$S$65536,IN_DTK!N$5,0))=FALSE,IF(N$8&lt;&gt;0,VLOOKUP($A134,DSSV!$A$7:$S$65536,IN_DTK!N$5,0),""),"")</f>
        <v/>
      </c>
      <c r="O134" s="127" t="str">
        <f>IF(ISNA(VLOOKUP($A134,DSSV!$A$7:$S$65536,IN_DTK!O$5,0))=FALSE,IF(O$8&lt;&gt;0,VLOOKUP($A134,DSSV!$A$7:$S$65536,IN_DTK!O$5,0),""),"")</f>
        <v/>
      </c>
      <c r="P134" s="127" t="str">
        <f>IF(ISNA(VLOOKUP($A134,DSSV!$A$7:$S$65536,IN_DTK!P$5,0))=FALSE,IF(P$8&lt;&gt;0,VLOOKUP($A134,DSSV!$A$7:$S$65536,IN_DTK!P$5,0),""),"")</f>
        <v/>
      </c>
      <c r="Q134" s="130">
        <f>IF(ISNA(VLOOKUP($A134,DSSV!$A$7:$S$65536,IN_DTK!Q$5,0))=FALSE,VLOOKUP($A134,DSSV!$A$7:$S$65536,IN_DTK!Q$5,0),"")</f>
        <v>0</v>
      </c>
      <c r="R134" s="131" t="str">
        <f>IF(ISNA(VLOOKUP($A134,DSSV!$A$7:$S$65536,IN_DTK!R$5,0))=FALSE,VLOOKUP($A134,DSSV!$A$7:$S$65536,IN_DTK!R$5,0),"")</f>
        <v>Không</v>
      </c>
      <c r="S134" s="132">
        <f>IF(ISNA(VLOOKUP($A134,DSSV!$A$7:$S$65536,IN_DTK!S$5,0))=FALSE,VLOOKUP($A134,DSSV!$A$7:$S$65536,IN_DTK!S$5,0),"")</f>
        <v>0</v>
      </c>
      <c r="T134" s="125"/>
      <c r="U134" s="125"/>
      <c r="V134" s="125"/>
      <c r="W134" s="125"/>
      <c r="X134" s="125"/>
      <c r="Y134" s="125"/>
      <c r="Z134" s="125"/>
      <c r="AA134" s="125"/>
      <c r="AB134" s="125"/>
      <c r="AC134" s="125"/>
      <c r="AD134" s="125"/>
      <c r="AE134" s="125"/>
      <c r="AF134" s="125"/>
      <c r="AG134" s="125"/>
      <c r="AH134" s="125"/>
      <c r="AI134" s="125"/>
      <c r="AJ134" s="125"/>
      <c r="AK134" s="125"/>
      <c r="AL134" s="125"/>
      <c r="AM134" s="125"/>
      <c r="AN134" s="125"/>
      <c r="AO134" s="125"/>
      <c r="AP134" s="125"/>
      <c r="AQ134" s="125"/>
      <c r="AR134" s="125"/>
      <c r="AS134" s="125"/>
      <c r="AT134" s="125"/>
      <c r="AU134" s="125"/>
      <c r="AV134" s="125"/>
      <c r="AW134" s="125"/>
      <c r="AX134" s="125"/>
      <c r="AY134" s="125"/>
      <c r="AZ134" s="125"/>
      <c r="BA134" s="125"/>
      <c r="BB134" s="125"/>
      <c r="BC134" s="125"/>
    </row>
    <row r="135" spans="1:55" s="126" customFormat="1" ht="20.100000000000001" customHeight="1">
      <c r="A135" s="124">
        <v>127</v>
      </c>
      <c r="B135" s="127">
        <v>127</v>
      </c>
      <c r="C135" s="127">
        <f>IF(ISNA(VLOOKUP($A135,DSSV!$A$7:$S$65536,IN_DTK!C$5,0))=FALSE,VLOOKUP($A135,DSSV!$A$7:$S$65536,IN_DTK!C$5,0),"")</f>
        <v>0</v>
      </c>
      <c r="D135" s="128">
        <f>IF(ISNA(VLOOKUP($A135,DSSV!$A$7:$S$65536,IN_DTK!D$5,0))=FALSE,VLOOKUP($A135,DSSV!$A$7:$S$65536,IN_DTK!D$5,0),"")</f>
        <v>0</v>
      </c>
      <c r="E135" s="129">
        <f>IF(ISNA(VLOOKUP($A135,DSSV!$A$7:$S$65536,IN_DTK!E$5,0))=FALSE,VLOOKUP($A135,DSSV!$A$7:$S$65536,IN_DTK!E$5,0),"")</f>
        <v>0</v>
      </c>
      <c r="F135" s="127">
        <f>IF(ISNA(VLOOKUP($A135,DSSV!$A$7:$S$65536,IN_DTK!F$5,0))=FALSE,VLOOKUP($A135,DSSV!$A$7:$S$65536,IN_DTK!F$5,0),"")</f>
        <v>0</v>
      </c>
      <c r="G135" s="127">
        <f>IF(ISNA(VLOOKUP($A135,DSSV!$A$7:$S$65536,IN_DTK!G$5,0))=FALSE,VLOOKUP($A135,DSSV!$A$7:$S$65536,IN_DTK!G$5,0),"")</f>
        <v>0</v>
      </c>
      <c r="H135" s="127" t="str">
        <f>IF(ISNA(VLOOKUP($A135,DSSV!$A$7:$S$65536,IN_DTK!H$5,0))=FALSE,IF(H$8&lt;&gt;0,VLOOKUP($A135,DSSV!$A$7:$S$65536,IN_DTK!H$5,0),""),"")</f>
        <v/>
      </c>
      <c r="I135" s="127" t="str">
        <f>IF(ISNA(VLOOKUP($A135,DSSV!$A$7:$S$65536,IN_DTK!I$5,0))=FALSE,IF(I$8&lt;&gt;0,VLOOKUP($A135,DSSV!$A$7:$S$65536,IN_DTK!I$5,0),""),"")</f>
        <v/>
      </c>
      <c r="J135" s="127" t="str">
        <f>IF(ISNA(VLOOKUP($A135,DSSV!$A$7:$S$65536,IN_DTK!J$5,0))=FALSE,IF(J$8&lt;&gt;0,VLOOKUP($A135,DSSV!$A$7:$S$65536,IN_DTK!J$5,0),""),"")</f>
        <v/>
      </c>
      <c r="K135" s="127" t="str">
        <f>IF(ISNA(VLOOKUP($A135,DSSV!$A$7:$S$65536,IN_DTK!K$5,0))=FALSE,IF(K$8&lt;&gt;0,VLOOKUP($A135,DSSV!$A$7:$S$65536,IN_DTK!K$5,0),""),"")</f>
        <v/>
      </c>
      <c r="L135" s="127" t="str">
        <f>IF(ISNA(VLOOKUP($A135,DSSV!$A$7:$S$65536,IN_DTK!L$5,0))=FALSE,IF(L$8&lt;&gt;0,VLOOKUP($A135,DSSV!$A$7:$S$65536,IN_DTK!L$5,0),""),"")</f>
        <v/>
      </c>
      <c r="M135" s="127" t="str">
        <f>IF(ISNA(VLOOKUP($A135,DSSV!$A$7:$S$65536,IN_DTK!M$5,0))=FALSE,IF(M$8&lt;&gt;0,VLOOKUP($A135,DSSV!$A$7:$S$65536,IN_DTK!M$5,0),""),"")</f>
        <v/>
      </c>
      <c r="N135" s="127" t="str">
        <f>IF(ISNA(VLOOKUP($A135,DSSV!$A$7:$S$65536,IN_DTK!N$5,0))=FALSE,IF(N$8&lt;&gt;0,VLOOKUP($A135,DSSV!$A$7:$S$65536,IN_DTK!N$5,0),""),"")</f>
        <v/>
      </c>
      <c r="O135" s="127" t="str">
        <f>IF(ISNA(VLOOKUP($A135,DSSV!$A$7:$S$65536,IN_DTK!O$5,0))=FALSE,IF(O$8&lt;&gt;0,VLOOKUP($A135,DSSV!$A$7:$S$65536,IN_DTK!O$5,0),""),"")</f>
        <v/>
      </c>
      <c r="P135" s="127" t="str">
        <f>IF(ISNA(VLOOKUP($A135,DSSV!$A$7:$S$65536,IN_DTK!P$5,0))=FALSE,IF(P$8&lt;&gt;0,VLOOKUP($A135,DSSV!$A$7:$S$65536,IN_DTK!P$5,0),""),"")</f>
        <v/>
      </c>
      <c r="Q135" s="130">
        <f>IF(ISNA(VLOOKUP($A135,DSSV!$A$7:$S$65536,IN_DTK!Q$5,0))=FALSE,VLOOKUP($A135,DSSV!$A$7:$S$65536,IN_DTK!Q$5,0),"")</f>
        <v>0</v>
      </c>
      <c r="R135" s="131" t="str">
        <f>IF(ISNA(VLOOKUP($A135,DSSV!$A$7:$S$65536,IN_DTK!R$5,0))=FALSE,VLOOKUP($A135,DSSV!$A$7:$S$65536,IN_DTK!R$5,0),"")</f>
        <v>Không</v>
      </c>
      <c r="S135" s="132">
        <f>IF(ISNA(VLOOKUP($A135,DSSV!$A$7:$S$65536,IN_DTK!S$5,0))=FALSE,VLOOKUP($A135,DSSV!$A$7:$S$65536,IN_DTK!S$5,0),"")</f>
        <v>0</v>
      </c>
      <c r="T135" s="125"/>
      <c r="U135" s="125"/>
      <c r="V135" s="125"/>
      <c r="W135" s="125"/>
      <c r="X135" s="125"/>
      <c r="Y135" s="125"/>
      <c r="Z135" s="125"/>
      <c r="AA135" s="125"/>
      <c r="AB135" s="125"/>
      <c r="AC135" s="125"/>
      <c r="AD135" s="125"/>
      <c r="AE135" s="125"/>
      <c r="AF135" s="125"/>
      <c r="AG135" s="125"/>
      <c r="AH135" s="125"/>
      <c r="AI135" s="125"/>
      <c r="AJ135" s="125"/>
      <c r="AK135" s="125"/>
      <c r="AL135" s="125"/>
      <c r="AM135" s="125"/>
      <c r="AN135" s="125"/>
      <c r="AO135" s="125"/>
      <c r="AP135" s="125"/>
      <c r="AQ135" s="125"/>
      <c r="AR135" s="125"/>
      <c r="AS135" s="125"/>
      <c r="AT135" s="125"/>
      <c r="AU135" s="125"/>
      <c r="AV135" s="125"/>
      <c r="AW135" s="125"/>
      <c r="AX135" s="125"/>
      <c r="AY135" s="125"/>
      <c r="AZ135" s="125"/>
      <c r="BA135" s="125"/>
      <c r="BB135" s="125"/>
      <c r="BC135" s="125"/>
    </row>
    <row r="136" spans="1:55" s="126" customFormat="1" ht="20.100000000000001" customHeight="1">
      <c r="A136" s="124">
        <v>128</v>
      </c>
      <c r="B136" s="127">
        <v>128</v>
      </c>
      <c r="C136" s="127">
        <f>IF(ISNA(VLOOKUP($A136,DSSV!$A$7:$S$65536,IN_DTK!C$5,0))=FALSE,VLOOKUP($A136,DSSV!$A$7:$S$65536,IN_DTK!C$5,0),"")</f>
        <v>0</v>
      </c>
      <c r="D136" s="128">
        <f>IF(ISNA(VLOOKUP($A136,DSSV!$A$7:$S$65536,IN_DTK!D$5,0))=FALSE,VLOOKUP($A136,DSSV!$A$7:$S$65536,IN_DTK!D$5,0),"")</f>
        <v>0</v>
      </c>
      <c r="E136" s="129">
        <f>IF(ISNA(VLOOKUP($A136,DSSV!$A$7:$S$65536,IN_DTK!E$5,0))=FALSE,VLOOKUP($A136,DSSV!$A$7:$S$65536,IN_DTK!E$5,0),"")</f>
        <v>0</v>
      </c>
      <c r="F136" s="127">
        <f>IF(ISNA(VLOOKUP($A136,DSSV!$A$7:$S$65536,IN_DTK!F$5,0))=FALSE,VLOOKUP($A136,DSSV!$A$7:$S$65536,IN_DTK!F$5,0),"")</f>
        <v>0</v>
      </c>
      <c r="G136" s="127">
        <f>IF(ISNA(VLOOKUP($A136,DSSV!$A$7:$S$65536,IN_DTK!G$5,0))=FALSE,VLOOKUP($A136,DSSV!$A$7:$S$65536,IN_DTK!G$5,0),"")</f>
        <v>0</v>
      </c>
      <c r="H136" s="127" t="str">
        <f>IF(ISNA(VLOOKUP($A136,DSSV!$A$7:$S$65536,IN_DTK!H$5,0))=FALSE,IF(H$8&lt;&gt;0,VLOOKUP($A136,DSSV!$A$7:$S$65536,IN_DTK!H$5,0),""),"")</f>
        <v/>
      </c>
      <c r="I136" s="127" t="str">
        <f>IF(ISNA(VLOOKUP($A136,DSSV!$A$7:$S$65536,IN_DTK!I$5,0))=FALSE,IF(I$8&lt;&gt;0,VLOOKUP($A136,DSSV!$A$7:$S$65536,IN_DTK!I$5,0),""),"")</f>
        <v/>
      </c>
      <c r="J136" s="127" t="str">
        <f>IF(ISNA(VLOOKUP($A136,DSSV!$A$7:$S$65536,IN_DTK!J$5,0))=FALSE,IF(J$8&lt;&gt;0,VLOOKUP($A136,DSSV!$A$7:$S$65536,IN_DTK!J$5,0),""),"")</f>
        <v/>
      </c>
      <c r="K136" s="127" t="str">
        <f>IF(ISNA(VLOOKUP($A136,DSSV!$A$7:$S$65536,IN_DTK!K$5,0))=FALSE,IF(K$8&lt;&gt;0,VLOOKUP($A136,DSSV!$A$7:$S$65536,IN_DTK!K$5,0),""),"")</f>
        <v/>
      </c>
      <c r="L136" s="127" t="str">
        <f>IF(ISNA(VLOOKUP($A136,DSSV!$A$7:$S$65536,IN_DTK!L$5,0))=FALSE,IF(L$8&lt;&gt;0,VLOOKUP($A136,DSSV!$A$7:$S$65536,IN_DTK!L$5,0),""),"")</f>
        <v/>
      </c>
      <c r="M136" s="127" t="str">
        <f>IF(ISNA(VLOOKUP($A136,DSSV!$A$7:$S$65536,IN_DTK!M$5,0))=FALSE,IF(M$8&lt;&gt;0,VLOOKUP($A136,DSSV!$A$7:$S$65536,IN_DTK!M$5,0),""),"")</f>
        <v/>
      </c>
      <c r="N136" s="127" t="str">
        <f>IF(ISNA(VLOOKUP($A136,DSSV!$A$7:$S$65536,IN_DTK!N$5,0))=FALSE,IF(N$8&lt;&gt;0,VLOOKUP($A136,DSSV!$A$7:$S$65536,IN_DTK!N$5,0),""),"")</f>
        <v/>
      </c>
      <c r="O136" s="127" t="str">
        <f>IF(ISNA(VLOOKUP($A136,DSSV!$A$7:$S$65536,IN_DTK!O$5,0))=FALSE,IF(O$8&lt;&gt;0,VLOOKUP($A136,DSSV!$A$7:$S$65536,IN_DTK!O$5,0),""),"")</f>
        <v/>
      </c>
      <c r="P136" s="127" t="str">
        <f>IF(ISNA(VLOOKUP($A136,DSSV!$A$7:$S$65536,IN_DTK!P$5,0))=FALSE,IF(P$8&lt;&gt;0,VLOOKUP($A136,DSSV!$A$7:$S$65536,IN_DTK!P$5,0),""),"")</f>
        <v/>
      </c>
      <c r="Q136" s="130">
        <f>IF(ISNA(VLOOKUP($A136,DSSV!$A$7:$S$65536,IN_DTK!Q$5,0))=FALSE,VLOOKUP($A136,DSSV!$A$7:$S$65536,IN_DTK!Q$5,0),"")</f>
        <v>0</v>
      </c>
      <c r="R136" s="131" t="str">
        <f>IF(ISNA(VLOOKUP($A136,DSSV!$A$7:$S$65536,IN_DTK!R$5,0))=FALSE,VLOOKUP($A136,DSSV!$A$7:$S$65536,IN_DTK!R$5,0),"")</f>
        <v>Không</v>
      </c>
      <c r="S136" s="132">
        <f>IF(ISNA(VLOOKUP($A136,DSSV!$A$7:$S$65536,IN_DTK!S$5,0))=FALSE,VLOOKUP($A136,DSSV!$A$7:$S$65536,IN_DTK!S$5,0),"")</f>
        <v>0</v>
      </c>
      <c r="T136" s="125"/>
      <c r="U136" s="125"/>
      <c r="V136" s="125"/>
      <c r="W136" s="125"/>
      <c r="X136" s="125"/>
      <c r="Y136" s="125"/>
      <c r="Z136" s="125"/>
      <c r="AA136" s="125"/>
      <c r="AB136" s="125"/>
      <c r="AC136" s="125"/>
      <c r="AD136" s="125"/>
      <c r="AE136" s="125"/>
      <c r="AF136" s="125"/>
      <c r="AG136" s="125"/>
      <c r="AH136" s="125"/>
      <c r="AI136" s="125"/>
      <c r="AJ136" s="125"/>
      <c r="AK136" s="125"/>
      <c r="AL136" s="125"/>
      <c r="AM136" s="125"/>
      <c r="AN136" s="125"/>
      <c r="AO136" s="125"/>
      <c r="AP136" s="125"/>
      <c r="AQ136" s="125"/>
      <c r="AR136" s="125"/>
      <c r="AS136" s="125"/>
      <c r="AT136" s="125"/>
      <c r="AU136" s="125"/>
      <c r="AV136" s="125"/>
      <c r="AW136" s="125"/>
      <c r="AX136" s="125"/>
      <c r="AY136" s="125"/>
      <c r="AZ136" s="125"/>
      <c r="BA136" s="125"/>
      <c r="BB136" s="125"/>
      <c r="BC136" s="125"/>
    </row>
    <row r="137" spans="1:55" s="126" customFormat="1" ht="20.100000000000001" customHeight="1">
      <c r="A137" s="124">
        <v>129</v>
      </c>
      <c r="B137" s="127">
        <v>129</v>
      </c>
      <c r="C137" s="127">
        <f>IF(ISNA(VLOOKUP($A137,DSSV!$A$7:$S$65536,IN_DTK!C$5,0))=FALSE,VLOOKUP($A137,DSSV!$A$7:$S$65536,IN_DTK!C$5,0),"")</f>
        <v>0</v>
      </c>
      <c r="D137" s="128">
        <f>IF(ISNA(VLOOKUP($A137,DSSV!$A$7:$S$65536,IN_DTK!D$5,0))=FALSE,VLOOKUP($A137,DSSV!$A$7:$S$65536,IN_DTK!D$5,0),"")</f>
        <v>0</v>
      </c>
      <c r="E137" s="129">
        <f>IF(ISNA(VLOOKUP($A137,DSSV!$A$7:$S$65536,IN_DTK!E$5,0))=FALSE,VLOOKUP($A137,DSSV!$A$7:$S$65536,IN_DTK!E$5,0),"")</f>
        <v>0</v>
      </c>
      <c r="F137" s="127">
        <f>IF(ISNA(VLOOKUP($A137,DSSV!$A$7:$S$65536,IN_DTK!F$5,0))=FALSE,VLOOKUP($A137,DSSV!$A$7:$S$65536,IN_DTK!F$5,0),"")</f>
        <v>0</v>
      </c>
      <c r="G137" s="127">
        <f>IF(ISNA(VLOOKUP($A137,DSSV!$A$7:$S$65536,IN_DTK!G$5,0))=FALSE,VLOOKUP($A137,DSSV!$A$7:$S$65536,IN_DTK!G$5,0),"")</f>
        <v>0</v>
      </c>
      <c r="H137" s="127" t="str">
        <f>IF(ISNA(VLOOKUP($A137,DSSV!$A$7:$S$65536,IN_DTK!H$5,0))=FALSE,IF(H$8&lt;&gt;0,VLOOKUP($A137,DSSV!$A$7:$S$65536,IN_DTK!H$5,0),""),"")</f>
        <v/>
      </c>
      <c r="I137" s="127" t="str">
        <f>IF(ISNA(VLOOKUP($A137,DSSV!$A$7:$S$65536,IN_DTK!I$5,0))=FALSE,IF(I$8&lt;&gt;0,VLOOKUP($A137,DSSV!$A$7:$S$65536,IN_DTK!I$5,0),""),"")</f>
        <v/>
      </c>
      <c r="J137" s="127" t="str">
        <f>IF(ISNA(VLOOKUP($A137,DSSV!$A$7:$S$65536,IN_DTK!J$5,0))=FALSE,IF(J$8&lt;&gt;0,VLOOKUP($A137,DSSV!$A$7:$S$65536,IN_DTK!J$5,0),""),"")</f>
        <v/>
      </c>
      <c r="K137" s="127" t="str">
        <f>IF(ISNA(VLOOKUP($A137,DSSV!$A$7:$S$65536,IN_DTK!K$5,0))=FALSE,IF(K$8&lt;&gt;0,VLOOKUP($A137,DSSV!$A$7:$S$65536,IN_DTK!K$5,0),""),"")</f>
        <v/>
      </c>
      <c r="L137" s="127" t="str">
        <f>IF(ISNA(VLOOKUP($A137,DSSV!$A$7:$S$65536,IN_DTK!L$5,0))=FALSE,IF(L$8&lt;&gt;0,VLOOKUP($A137,DSSV!$A$7:$S$65536,IN_DTK!L$5,0),""),"")</f>
        <v/>
      </c>
      <c r="M137" s="127" t="str">
        <f>IF(ISNA(VLOOKUP($A137,DSSV!$A$7:$S$65536,IN_DTK!M$5,0))=FALSE,IF(M$8&lt;&gt;0,VLOOKUP($A137,DSSV!$A$7:$S$65536,IN_DTK!M$5,0),""),"")</f>
        <v/>
      </c>
      <c r="N137" s="127" t="str">
        <f>IF(ISNA(VLOOKUP($A137,DSSV!$A$7:$S$65536,IN_DTK!N$5,0))=FALSE,IF(N$8&lt;&gt;0,VLOOKUP($A137,DSSV!$A$7:$S$65536,IN_DTK!N$5,0),""),"")</f>
        <v/>
      </c>
      <c r="O137" s="127" t="str">
        <f>IF(ISNA(VLOOKUP($A137,DSSV!$A$7:$S$65536,IN_DTK!O$5,0))=FALSE,IF(O$8&lt;&gt;0,VLOOKUP($A137,DSSV!$A$7:$S$65536,IN_DTK!O$5,0),""),"")</f>
        <v/>
      </c>
      <c r="P137" s="127" t="str">
        <f>IF(ISNA(VLOOKUP($A137,DSSV!$A$7:$S$65536,IN_DTK!P$5,0))=FALSE,IF(P$8&lt;&gt;0,VLOOKUP($A137,DSSV!$A$7:$S$65536,IN_DTK!P$5,0),""),"")</f>
        <v/>
      </c>
      <c r="Q137" s="130">
        <f>IF(ISNA(VLOOKUP($A137,DSSV!$A$7:$S$65536,IN_DTK!Q$5,0))=FALSE,VLOOKUP($A137,DSSV!$A$7:$S$65536,IN_DTK!Q$5,0),"")</f>
        <v>0</v>
      </c>
      <c r="R137" s="131" t="str">
        <f>IF(ISNA(VLOOKUP($A137,DSSV!$A$7:$S$65536,IN_DTK!R$5,0))=FALSE,VLOOKUP($A137,DSSV!$A$7:$S$65536,IN_DTK!R$5,0),"")</f>
        <v>Không</v>
      </c>
      <c r="S137" s="132">
        <f>IF(ISNA(VLOOKUP($A137,DSSV!$A$7:$S$65536,IN_DTK!S$5,0))=FALSE,VLOOKUP($A137,DSSV!$A$7:$S$65536,IN_DTK!S$5,0),"")</f>
        <v>0</v>
      </c>
      <c r="T137" s="125"/>
      <c r="U137" s="125"/>
      <c r="V137" s="125"/>
      <c r="W137" s="125"/>
      <c r="X137" s="125"/>
      <c r="Y137" s="125"/>
      <c r="Z137" s="125"/>
      <c r="AA137" s="125"/>
      <c r="AB137" s="125"/>
      <c r="AC137" s="125"/>
      <c r="AD137" s="125"/>
      <c r="AE137" s="125"/>
      <c r="AF137" s="125"/>
      <c r="AG137" s="125"/>
      <c r="AH137" s="125"/>
      <c r="AI137" s="125"/>
      <c r="AJ137" s="125"/>
      <c r="AK137" s="125"/>
      <c r="AL137" s="125"/>
      <c r="AM137" s="125"/>
      <c r="AN137" s="125"/>
      <c r="AO137" s="125"/>
      <c r="AP137" s="125"/>
      <c r="AQ137" s="125"/>
      <c r="AR137" s="125"/>
      <c r="AS137" s="125"/>
      <c r="AT137" s="125"/>
      <c r="AU137" s="125"/>
      <c r="AV137" s="125"/>
      <c r="AW137" s="125"/>
      <c r="AX137" s="125"/>
      <c r="AY137" s="125"/>
      <c r="AZ137" s="125"/>
      <c r="BA137" s="125"/>
      <c r="BB137" s="125"/>
      <c r="BC137" s="125"/>
    </row>
    <row r="138" spans="1:55" s="126" customFormat="1" ht="20.100000000000001" customHeight="1">
      <c r="A138" s="124">
        <v>130</v>
      </c>
      <c r="B138" s="127">
        <v>130</v>
      </c>
      <c r="C138" s="127">
        <f>IF(ISNA(VLOOKUP($A138,DSSV!$A$7:$S$65536,IN_DTK!C$5,0))=FALSE,VLOOKUP($A138,DSSV!$A$7:$S$65536,IN_DTK!C$5,0),"")</f>
        <v>0</v>
      </c>
      <c r="D138" s="128">
        <f>IF(ISNA(VLOOKUP($A138,DSSV!$A$7:$S$65536,IN_DTK!D$5,0))=FALSE,VLOOKUP($A138,DSSV!$A$7:$S$65536,IN_DTK!D$5,0),"")</f>
        <v>0</v>
      </c>
      <c r="E138" s="129">
        <f>IF(ISNA(VLOOKUP($A138,DSSV!$A$7:$S$65536,IN_DTK!E$5,0))=FALSE,VLOOKUP($A138,DSSV!$A$7:$S$65536,IN_DTK!E$5,0),"")</f>
        <v>0</v>
      </c>
      <c r="F138" s="127">
        <f>IF(ISNA(VLOOKUP($A138,DSSV!$A$7:$S$65536,IN_DTK!F$5,0))=FALSE,VLOOKUP($A138,DSSV!$A$7:$S$65536,IN_DTK!F$5,0),"")</f>
        <v>0</v>
      </c>
      <c r="G138" s="127">
        <f>IF(ISNA(VLOOKUP($A138,DSSV!$A$7:$S$65536,IN_DTK!G$5,0))=FALSE,VLOOKUP($A138,DSSV!$A$7:$S$65536,IN_DTK!G$5,0),"")</f>
        <v>0</v>
      </c>
      <c r="H138" s="127" t="str">
        <f>IF(ISNA(VLOOKUP($A138,DSSV!$A$7:$S$65536,IN_DTK!H$5,0))=FALSE,IF(H$8&lt;&gt;0,VLOOKUP($A138,DSSV!$A$7:$S$65536,IN_DTK!H$5,0),""),"")</f>
        <v/>
      </c>
      <c r="I138" s="127" t="str">
        <f>IF(ISNA(VLOOKUP($A138,DSSV!$A$7:$S$65536,IN_DTK!I$5,0))=FALSE,IF(I$8&lt;&gt;0,VLOOKUP($A138,DSSV!$A$7:$S$65536,IN_DTK!I$5,0),""),"")</f>
        <v/>
      </c>
      <c r="J138" s="127" t="str">
        <f>IF(ISNA(VLOOKUP($A138,DSSV!$A$7:$S$65536,IN_DTK!J$5,0))=FALSE,IF(J$8&lt;&gt;0,VLOOKUP($A138,DSSV!$A$7:$S$65536,IN_DTK!J$5,0),""),"")</f>
        <v/>
      </c>
      <c r="K138" s="127" t="str">
        <f>IF(ISNA(VLOOKUP($A138,DSSV!$A$7:$S$65536,IN_DTK!K$5,0))=FALSE,IF(K$8&lt;&gt;0,VLOOKUP($A138,DSSV!$A$7:$S$65536,IN_DTK!K$5,0),""),"")</f>
        <v/>
      </c>
      <c r="L138" s="127" t="str">
        <f>IF(ISNA(VLOOKUP($A138,DSSV!$A$7:$S$65536,IN_DTK!L$5,0))=FALSE,IF(L$8&lt;&gt;0,VLOOKUP($A138,DSSV!$A$7:$S$65536,IN_DTK!L$5,0),""),"")</f>
        <v/>
      </c>
      <c r="M138" s="127" t="str">
        <f>IF(ISNA(VLOOKUP($A138,DSSV!$A$7:$S$65536,IN_DTK!M$5,0))=FALSE,IF(M$8&lt;&gt;0,VLOOKUP($A138,DSSV!$A$7:$S$65536,IN_DTK!M$5,0),""),"")</f>
        <v/>
      </c>
      <c r="N138" s="127" t="str">
        <f>IF(ISNA(VLOOKUP($A138,DSSV!$A$7:$S$65536,IN_DTK!N$5,0))=FALSE,IF(N$8&lt;&gt;0,VLOOKUP($A138,DSSV!$A$7:$S$65536,IN_DTK!N$5,0),""),"")</f>
        <v/>
      </c>
      <c r="O138" s="127" t="str">
        <f>IF(ISNA(VLOOKUP($A138,DSSV!$A$7:$S$65536,IN_DTK!O$5,0))=FALSE,IF(O$8&lt;&gt;0,VLOOKUP($A138,DSSV!$A$7:$S$65536,IN_DTK!O$5,0),""),"")</f>
        <v/>
      </c>
      <c r="P138" s="127" t="str">
        <f>IF(ISNA(VLOOKUP($A138,DSSV!$A$7:$S$65536,IN_DTK!P$5,0))=FALSE,IF(P$8&lt;&gt;0,VLOOKUP($A138,DSSV!$A$7:$S$65536,IN_DTK!P$5,0),""),"")</f>
        <v/>
      </c>
      <c r="Q138" s="130">
        <f>IF(ISNA(VLOOKUP($A138,DSSV!$A$7:$S$65536,IN_DTK!Q$5,0))=FALSE,VLOOKUP($A138,DSSV!$A$7:$S$65536,IN_DTK!Q$5,0),"")</f>
        <v>0</v>
      </c>
      <c r="R138" s="131" t="str">
        <f>IF(ISNA(VLOOKUP($A138,DSSV!$A$7:$S$65536,IN_DTK!R$5,0))=FALSE,VLOOKUP($A138,DSSV!$A$7:$S$65536,IN_DTK!R$5,0),"")</f>
        <v>Không</v>
      </c>
      <c r="S138" s="132">
        <f>IF(ISNA(VLOOKUP($A138,DSSV!$A$7:$S$65536,IN_DTK!S$5,0))=FALSE,VLOOKUP($A138,DSSV!$A$7:$S$65536,IN_DTK!S$5,0),"")</f>
        <v>0</v>
      </c>
      <c r="T138" s="125"/>
      <c r="U138" s="125"/>
      <c r="V138" s="125"/>
      <c r="W138" s="125"/>
      <c r="X138" s="125"/>
      <c r="Y138" s="125"/>
      <c r="Z138" s="125"/>
      <c r="AA138" s="125"/>
      <c r="AB138" s="125"/>
      <c r="AC138" s="125"/>
      <c r="AD138" s="125"/>
      <c r="AE138" s="125"/>
      <c r="AF138" s="125"/>
      <c r="AG138" s="125"/>
      <c r="AH138" s="125"/>
      <c r="AI138" s="125"/>
      <c r="AJ138" s="125"/>
      <c r="AK138" s="125"/>
      <c r="AL138" s="125"/>
      <c r="AM138" s="125"/>
      <c r="AN138" s="125"/>
      <c r="AO138" s="125"/>
      <c r="AP138" s="125"/>
      <c r="AQ138" s="125"/>
      <c r="AR138" s="125"/>
      <c r="AS138" s="125"/>
      <c r="AT138" s="125"/>
      <c r="AU138" s="125"/>
      <c r="AV138" s="125"/>
      <c r="AW138" s="125"/>
      <c r="AX138" s="125"/>
      <c r="AY138" s="125"/>
      <c r="AZ138" s="125"/>
      <c r="BA138" s="125"/>
      <c r="BB138" s="125"/>
      <c r="BC138" s="125"/>
    </row>
    <row r="139" spans="1:55" s="126" customFormat="1" ht="20.100000000000001" customHeight="1">
      <c r="A139" s="124">
        <v>131</v>
      </c>
      <c r="B139" s="127">
        <v>131</v>
      </c>
      <c r="C139" s="127">
        <f>IF(ISNA(VLOOKUP($A139,DSSV!$A$7:$S$65536,IN_DTK!C$5,0))=FALSE,VLOOKUP($A139,DSSV!$A$7:$S$65536,IN_DTK!C$5,0),"")</f>
        <v>0</v>
      </c>
      <c r="D139" s="128">
        <f>IF(ISNA(VLOOKUP($A139,DSSV!$A$7:$S$65536,IN_DTK!D$5,0))=FALSE,VLOOKUP($A139,DSSV!$A$7:$S$65536,IN_DTK!D$5,0),"")</f>
        <v>0</v>
      </c>
      <c r="E139" s="129">
        <f>IF(ISNA(VLOOKUP($A139,DSSV!$A$7:$S$65536,IN_DTK!E$5,0))=FALSE,VLOOKUP($A139,DSSV!$A$7:$S$65536,IN_DTK!E$5,0),"")</f>
        <v>0</v>
      </c>
      <c r="F139" s="127">
        <f>IF(ISNA(VLOOKUP($A139,DSSV!$A$7:$S$65536,IN_DTK!F$5,0))=FALSE,VLOOKUP($A139,DSSV!$A$7:$S$65536,IN_DTK!F$5,0),"")</f>
        <v>0</v>
      </c>
      <c r="G139" s="127">
        <f>IF(ISNA(VLOOKUP($A139,DSSV!$A$7:$S$65536,IN_DTK!G$5,0))=FALSE,VLOOKUP($A139,DSSV!$A$7:$S$65536,IN_DTK!G$5,0),"")</f>
        <v>0</v>
      </c>
      <c r="H139" s="127" t="str">
        <f>IF(ISNA(VLOOKUP($A139,DSSV!$A$7:$S$65536,IN_DTK!H$5,0))=FALSE,IF(H$8&lt;&gt;0,VLOOKUP($A139,DSSV!$A$7:$S$65536,IN_DTK!H$5,0),""),"")</f>
        <v/>
      </c>
      <c r="I139" s="127" t="str">
        <f>IF(ISNA(VLOOKUP($A139,DSSV!$A$7:$S$65536,IN_DTK!I$5,0))=FALSE,IF(I$8&lt;&gt;0,VLOOKUP($A139,DSSV!$A$7:$S$65536,IN_DTK!I$5,0),""),"")</f>
        <v/>
      </c>
      <c r="J139" s="127" t="str">
        <f>IF(ISNA(VLOOKUP($A139,DSSV!$A$7:$S$65536,IN_DTK!J$5,0))=FALSE,IF(J$8&lt;&gt;0,VLOOKUP($A139,DSSV!$A$7:$S$65536,IN_DTK!J$5,0),""),"")</f>
        <v/>
      </c>
      <c r="K139" s="127" t="str">
        <f>IF(ISNA(VLOOKUP($A139,DSSV!$A$7:$S$65536,IN_DTK!K$5,0))=FALSE,IF(K$8&lt;&gt;0,VLOOKUP($A139,DSSV!$A$7:$S$65536,IN_DTK!K$5,0),""),"")</f>
        <v/>
      </c>
      <c r="L139" s="127" t="str">
        <f>IF(ISNA(VLOOKUP($A139,DSSV!$A$7:$S$65536,IN_DTK!L$5,0))=FALSE,IF(L$8&lt;&gt;0,VLOOKUP($A139,DSSV!$A$7:$S$65536,IN_DTK!L$5,0),""),"")</f>
        <v/>
      </c>
      <c r="M139" s="127" t="str">
        <f>IF(ISNA(VLOOKUP($A139,DSSV!$A$7:$S$65536,IN_DTK!M$5,0))=FALSE,IF(M$8&lt;&gt;0,VLOOKUP($A139,DSSV!$A$7:$S$65536,IN_DTK!M$5,0),""),"")</f>
        <v/>
      </c>
      <c r="N139" s="127" t="str">
        <f>IF(ISNA(VLOOKUP($A139,DSSV!$A$7:$S$65536,IN_DTK!N$5,0))=FALSE,IF(N$8&lt;&gt;0,VLOOKUP($A139,DSSV!$A$7:$S$65536,IN_DTK!N$5,0),""),"")</f>
        <v/>
      </c>
      <c r="O139" s="127" t="str">
        <f>IF(ISNA(VLOOKUP($A139,DSSV!$A$7:$S$65536,IN_DTK!O$5,0))=FALSE,IF(O$8&lt;&gt;0,VLOOKUP($A139,DSSV!$A$7:$S$65536,IN_DTK!O$5,0),""),"")</f>
        <v/>
      </c>
      <c r="P139" s="127" t="str">
        <f>IF(ISNA(VLOOKUP($A139,DSSV!$A$7:$S$65536,IN_DTK!P$5,0))=FALSE,IF(P$8&lt;&gt;0,VLOOKUP($A139,DSSV!$A$7:$S$65536,IN_DTK!P$5,0),""),"")</f>
        <v/>
      </c>
      <c r="Q139" s="130">
        <f>IF(ISNA(VLOOKUP($A139,DSSV!$A$7:$S$65536,IN_DTK!Q$5,0))=FALSE,VLOOKUP($A139,DSSV!$A$7:$S$65536,IN_DTK!Q$5,0),"")</f>
        <v>0</v>
      </c>
      <c r="R139" s="131" t="str">
        <f>IF(ISNA(VLOOKUP($A139,DSSV!$A$7:$S$65536,IN_DTK!R$5,0))=FALSE,VLOOKUP($A139,DSSV!$A$7:$S$65536,IN_DTK!R$5,0),"")</f>
        <v>Không</v>
      </c>
      <c r="S139" s="132">
        <f>IF(ISNA(VLOOKUP($A139,DSSV!$A$7:$S$65536,IN_DTK!S$5,0))=FALSE,VLOOKUP($A139,DSSV!$A$7:$S$65536,IN_DTK!S$5,0),"")</f>
        <v>0</v>
      </c>
      <c r="T139" s="125"/>
      <c r="U139" s="125"/>
      <c r="V139" s="125"/>
      <c r="W139" s="125"/>
      <c r="X139" s="125"/>
      <c r="Y139" s="125"/>
      <c r="Z139" s="125"/>
      <c r="AA139" s="125"/>
      <c r="AB139" s="125"/>
      <c r="AC139" s="125"/>
      <c r="AD139" s="125"/>
      <c r="AE139" s="125"/>
      <c r="AF139" s="125"/>
      <c r="AG139" s="125"/>
      <c r="AH139" s="125"/>
      <c r="AI139" s="125"/>
      <c r="AJ139" s="125"/>
      <c r="AK139" s="125"/>
      <c r="AL139" s="125"/>
      <c r="AM139" s="125"/>
      <c r="AN139" s="125"/>
      <c r="AO139" s="125"/>
      <c r="AP139" s="125"/>
      <c r="AQ139" s="125"/>
      <c r="AR139" s="125"/>
      <c r="AS139" s="125"/>
      <c r="AT139" s="125"/>
      <c r="AU139" s="125"/>
      <c r="AV139" s="125"/>
      <c r="AW139" s="125"/>
      <c r="AX139" s="125"/>
      <c r="AY139" s="125"/>
      <c r="AZ139" s="125"/>
      <c r="BA139" s="125"/>
      <c r="BB139" s="125"/>
      <c r="BC139" s="125"/>
    </row>
    <row r="140" spans="1:55" s="126" customFormat="1" ht="20.100000000000001" customHeight="1">
      <c r="A140" s="124">
        <v>132</v>
      </c>
      <c r="B140" s="127">
        <v>132</v>
      </c>
      <c r="C140" s="127">
        <f>IF(ISNA(VLOOKUP($A140,DSSV!$A$7:$S$65536,IN_DTK!C$5,0))=FALSE,VLOOKUP($A140,DSSV!$A$7:$S$65536,IN_DTK!C$5,0),"")</f>
        <v>0</v>
      </c>
      <c r="D140" s="128">
        <f>IF(ISNA(VLOOKUP($A140,DSSV!$A$7:$S$65536,IN_DTK!D$5,0))=FALSE,VLOOKUP($A140,DSSV!$A$7:$S$65536,IN_DTK!D$5,0),"")</f>
        <v>0</v>
      </c>
      <c r="E140" s="129">
        <f>IF(ISNA(VLOOKUP($A140,DSSV!$A$7:$S$65536,IN_DTK!E$5,0))=FALSE,VLOOKUP($A140,DSSV!$A$7:$S$65536,IN_DTK!E$5,0),"")</f>
        <v>0</v>
      </c>
      <c r="F140" s="127">
        <f>IF(ISNA(VLOOKUP($A140,DSSV!$A$7:$S$65536,IN_DTK!F$5,0))=FALSE,VLOOKUP($A140,DSSV!$A$7:$S$65536,IN_DTK!F$5,0),"")</f>
        <v>0</v>
      </c>
      <c r="G140" s="127">
        <f>IF(ISNA(VLOOKUP($A140,DSSV!$A$7:$S$65536,IN_DTK!G$5,0))=FALSE,VLOOKUP($A140,DSSV!$A$7:$S$65536,IN_DTK!G$5,0),"")</f>
        <v>0</v>
      </c>
      <c r="H140" s="127" t="str">
        <f>IF(ISNA(VLOOKUP($A140,DSSV!$A$7:$S$65536,IN_DTK!H$5,0))=FALSE,IF(H$8&lt;&gt;0,VLOOKUP($A140,DSSV!$A$7:$S$65536,IN_DTK!H$5,0),""),"")</f>
        <v/>
      </c>
      <c r="I140" s="127" t="str">
        <f>IF(ISNA(VLOOKUP($A140,DSSV!$A$7:$S$65536,IN_DTK!I$5,0))=FALSE,IF(I$8&lt;&gt;0,VLOOKUP($A140,DSSV!$A$7:$S$65536,IN_DTK!I$5,0),""),"")</f>
        <v/>
      </c>
      <c r="J140" s="127" t="str">
        <f>IF(ISNA(VLOOKUP($A140,DSSV!$A$7:$S$65536,IN_DTK!J$5,0))=FALSE,IF(J$8&lt;&gt;0,VLOOKUP($A140,DSSV!$A$7:$S$65536,IN_DTK!J$5,0),""),"")</f>
        <v/>
      </c>
      <c r="K140" s="127" t="str">
        <f>IF(ISNA(VLOOKUP($A140,DSSV!$A$7:$S$65536,IN_DTK!K$5,0))=FALSE,IF(K$8&lt;&gt;0,VLOOKUP($A140,DSSV!$A$7:$S$65536,IN_DTK!K$5,0),""),"")</f>
        <v/>
      </c>
      <c r="L140" s="127" t="str">
        <f>IF(ISNA(VLOOKUP($A140,DSSV!$A$7:$S$65536,IN_DTK!L$5,0))=FALSE,IF(L$8&lt;&gt;0,VLOOKUP($A140,DSSV!$A$7:$S$65536,IN_DTK!L$5,0),""),"")</f>
        <v/>
      </c>
      <c r="M140" s="127" t="str">
        <f>IF(ISNA(VLOOKUP($A140,DSSV!$A$7:$S$65536,IN_DTK!M$5,0))=FALSE,IF(M$8&lt;&gt;0,VLOOKUP($A140,DSSV!$A$7:$S$65536,IN_DTK!M$5,0),""),"")</f>
        <v/>
      </c>
      <c r="N140" s="127" t="str">
        <f>IF(ISNA(VLOOKUP($A140,DSSV!$A$7:$S$65536,IN_DTK!N$5,0))=FALSE,IF(N$8&lt;&gt;0,VLOOKUP($A140,DSSV!$A$7:$S$65536,IN_DTK!N$5,0),""),"")</f>
        <v/>
      </c>
      <c r="O140" s="127" t="str">
        <f>IF(ISNA(VLOOKUP($A140,DSSV!$A$7:$S$65536,IN_DTK!O$5,0))=FALSE,IF(O$8&lt;&gt;0,VLOOKUP($A140,DSSV!$A$7:$S$65536,IN_DTK!O$5,0),""),"")</f>
        <v/>
      </c>
      <c r="P140" s="127" t="str">
        <f>IF(ISNA(VLOOKUP($A140,DSSV!$A$7:$S$65536,IN_DTK!P$5,0))=FALSE,IF(P$8&lt;&gt;0,VLOOKUP($A140,DSSV!$A$7:$S$65536,IN_DTK!P$5,0),""),"")</f>
        <v/>
      </c>
      <c r="Q140" s="130">
        <f>IF(ISNA(VLOOKUP($A140,DSSV!$A$7:$S$65536,IN_DTK!Q$5,0))=FALSE,VLOOKUP($A140,DSSV!$A$7:$S$65536,IN_DTK!Q$5,0),"")</f>
        <v>0</v>
      </c>
      <c r="R140" s="131" t="str">
        <f>IF(ISNA(VLOOKUP($A140,DSSV!$A$7:$S$65536,IN_DTK!R$5,0))=FALSE,VLOOKUP($A140,DSSV!$A$7:$S$65536,IN_DTK!R$5,0),"")</f>
        <v>Không</v>
      </c>
      <c r="S140" s="132">
        <f>IF(ISNA(VLOOKUP($A140,DSSV!$A$7:$S$65536,IN_DTK!S$5,0))=FALSE,VLOOKUP($A140,DSSV!$A$7:$S$65536,IN_DTK!S$5,0),"")</f>
        <v>0</v>
      </c>
      <c r="T140" s="125"/>
      <c r="U140" s="125"/>
      <c r="V140" s="125"/>
      <c r="W140" s="125"/>
      <c r="X140" s="125"/>
      <c r="Y140" s="125"/>
      <c r="Z140" s="125"/>
      <c r="AA140" s="125"/>
      <c r="AB140" s="125"/>
      <c r="AC140" s="125"/>
      <c r="AD140" s="125"/>
      <c r="AE140" s="125"/>
      <c r="AF140" s="125"/>
      <c r="AG140" s="125"/>
      <c r="AH140" s="125"/>
      <c r="AI140" s="125"/>
      <c r="AJ140" s="125"/>
      <c r="AK140" s="125"/>
      <c r="AL140" s="125"/>
      <c r="AM140" s="125"/>
      <c r="AN140" s="125"/>
      <c r="AO140" s="125"/>
      <c r="AP140" s="125"/>
      <c r="AQ140" s="125"/>
      <c r="AR140" s="125"/>
      <c r="AS140" s="125"/>
      <c r="AT140" s="125"/>
      <c r="AU140" s="125"/>
      <c r="AV140" s="125"/>
      <c r="AW140" s="125"/>
      <c r="AX140" s="125"/>
      <c r="AY140" s="125"/>
      <c r="AZ140" s="125"/>
      <c r="BA140" s="125"/>
      <c r="BB140" s="125"/>
      <c r="BC140" s="125"/>
    </row>
    <row r="141" spans="1:55" s="126" customFormat="1" ht="20.100000000000001" customHeight="1">
      <c r="A141" s="124">
        <v>133</v>
      </c>
      <c r="B141" s="127">
        <v>133</v>
      </c>
      <c r="C141" s="127">
        <f>IF(ISNA(VLOOKUP($A141,DSSV!$A$7:$S$65536,IN_DTK!C$5,0))=FALSE,VLOOKUP($A141,DSSV!$A$7:$S$65536,IN_DTK!C$5,0),"")</f>
        <v>0</v>
      </c>
      <c r="D141" s="128">
        <f>IF(ISNA(VLOOKUP($A141,DSSV!$A$7:$S$65536,IN_DTK!D$5,0))=FALSE,VLOOKUP($A141,DSSV!$A$7:$S$65536,IN_DTK!D$5,0),"")</f>
        <v>0</v>
      </c>
      <c r="E141" s="129">
        <f>IF(ISNA(VLOOKUP($A141,DSSV!$A$7:$S$65536,IN_DTK!E$5,0))=FALSE,VLOOKUP($A141,DSSV!$A$7:$S$65536,IN_DTK!E$5,0),"")</f>
        <v>0</v>
      </c>
      <c r="F141" s="127">
        <f>IF(ISNA(VLOOKUP($A141,DSSV!$A$7:$S$65536,IN_DTK!F$5,0))=FALSE,VLOOKUP($A141,DSSV!$A$7:$S$65536,IN_DTK!F$5,0),"")</f>
        <v>0</v>
      </c>
      <c r="G141" s="127">
        <f>IF(ISNA(VLOOKUP($A141,DSSV!$A$7:$S$65536,IN_DTK!G$5,0))=FALSE,VLOOKUP($A141,DSSV!$A$7:$S$65536,IN_DTK!G$5,0),"")</f>
        <v>0</v>
      </c>
      <c r="H141" s="127" t="str">
        <f>IF(ISNA(VLOOKUP($A141,DSSV!$A$7:$S$65536,IN_DTK!H$5,0))=FALSE,IF(H$8&lt;&gt;0,VLOOKUP($A141,DSSV!$A$7:$S$65536,IN_DTK!H$5,0),""),"")</f>
        <v/>
      </c>
      <c r="I141" s="127" t="str">
        <f>IF(ISNA(VLOOKUP($A141,DSSV!$A$7:$S$65536,IN_DTK!I$5,0))=FALSE,IF(I$8&lt;&gt;0,VLOOKUP($A141,DSSV!$A$7:$S$65536,IN_DTK!I$5,0),""),"")</f>
        <v/>
      </c>
      <c r="J141" s="127" t="str">
        <f>IF(ISNA(VLOOKUP($A141,DSSV!$A$7:$S$65536,IN_DTK!J$5,0))=FALSE,IF(J$8&lt;&gt;0,VLOOKUP($A141,DSSV!$A$7:$S$65536,IN_DTK!J$5,0),""),"")</f>
        <v/>
      </c>
      <c r="K141" s="127" t="str">
        <f>IF(ISNA(VLOOKUP($A141,DSSV!$A$7:$S$65536,IN_DTK!K$5,0))=FALSE,IF(K$8&lt;&gt;0,VLOOKUP($A141,DSSV!$A$7:$S$65536,IN_DTK!K$5,0),""),"")</f>
        <v/>
      </c>
      <c r="L141" s="127" t="str">
        <f>IF(ISNA(VLOOKUP($A141,DSSV!$A$7:$S$65536,IN_DTK!L$5,0))=FALSE,IF(L$8&lt;&gt;0,VLOOKUP($A141,DSSV!$A$7:$S$65536,IN_DTK!L$5,0),""),"")</f>
        <v/>
      </c>
      <c r="M141" s="127" t="str">
        <f>IF(ISNA(VLOOKUP($A141,DSSV!$A$7:$S$65536,IN_DTK!M$5,0))=FALSE,IF(M$8&lt;&gt;0,VLOOKUP($A141,DSSV!$A$7:$S$65536,IN_DTK!M$5,0),""),"")</f>
        <v/>
      </c>
      <c r="N141" s="127" t="str">
        <f>IF(ISNA(VLOOKUP($A141,DSSV!$A$7:$S$65536,IN_DTK!N$5,0))=FALSE,IF(N$8&lt;&gt;0,VLOOKUP($A141,DSSV!$A$7:$S$65536,IN_DTK!N$5,0),""),"")</f>
        <v/>
      </c>
      <c r="O141" s="127" t="str">
        <f>IF(ISNA(VLOOKUP($A141,DSSV!$A$7:$S$65536,IN_DTK!O$5,0))=FALSE,IF(O$8&lt;&gt;0,VLOOKUP($A141,DSSV!$A$7:$S$65536,IN_DTK!O$5,0),""),"")</f>
        <v/>
      </c>
      <c r="P141" s="127" t="str">
        <f>IF(ISNA(VLOOKUP($A141,DSSV!$A$7:$S$65536,IN_DTK!P$5,0))=FALSE,IF(P$8&lt;&gt;0,VLOOKUP($A141,DSSV!$A$7:$S$65536,IN_DTK!P$5,0),""),"")</f>
        <v/>
      </c>
      <c r="Q141" s="130">
        <f>IF(ISNA(VLOOKUP($A141,DSSV!$A$7:$S$65536,IN_DTK!Q$5,0))=FALSE,VLOOKUP($A141,DSSV!$A$7:$S$65536,IN_DTK!Q$5,0),"")</f>
        <v>0</v>
      </c>
      <c r="R141" s="131" t="str">
        <f>IF(ISNA(VLOOKUP($A141,DSSV!$A$7:$S$65536,IN_DTK!R$5,0))=FALSE,VLOOKUP($A141,DSSV!$A$7:$S$65536,IN_DTK!R$5,0),"")</f>
        <v>Không</v>
      </c>
      <c r="S141" s="132">
        <f>IF(ISNA(VLOOKUP($A141,DSSV!$A$7:$S$65536,IN_DTK!S$5,0))=FALSE,VLOOKUP($A141,DSSV!$A$7:$S$65536,IN_DTK!S$5,0),"")</f>
        <v>0</v>
      </c>
      <c r="T141" s="125"/>
      <c r="U141" s="125"/>
      <c r="V141" s="125"/>
      <c r="W141" s="125"/>
      <c r="X141" s="125"/>
      <c r="Y141" s="125"/>
      <c r="Z141" s="125"/>
      <c r="AA141" s="125"/>
      <c r="AB141" s="125"/>
      <c r="AC141" s="125"/>
      <c r="AD141" s="125"/>
      <c r="AE141" s="125"/>
      <c r="AF141" s="125"/>
      <c r="AG141" s="125"/>
      <c r="AH141" s="125"/>
      <c r="AI141" s="125"/>
      <c r="AJ141" s="125"/>
      <c r="AK141" s="125"/>
      <c r="AL141" s="125"/>
      <c r="AM141" s="125"/>
      <c r="AN141" s="125"/>
      <c r="AO141" s="125"/>
      <c r="AP141" s="125"/>
      <c r="AQ141" s="125"/>
      <c r="AR141" s="125"/>
      <c r="AS141" s="125"/>
      <c r="AT141" s="125"/>
      <c r="AU141" s="125"/>
      <c r="AV141" s="125"/>
      <c r="AW141" s="125"/>
      <c r="AX141" s="125"/>
      <c r="AY141" s="125"/>
      <c r="AZ141" s="125"/>
      <c r="BA141" s="125"/>
      <c r="BB141" s="125"/>
      <c r="BC141" s="125"/>
    </row>
    <row r="142" spans="1:55" s="126" customFormat="1" ht="20.100000000000001" customHeight="1">
      <c r="A142" s="124">
        <v>134</v>
      </c>
      <c r="B142" s="127">
        <v>134</v>
      </c>
      <c r="C142" s="127">
        <f>IF(ISNA(VLOOKUP($A142,DSSV!$A$7:$S$65536,IN_DTK!C$5,0))=FALSE,VLOOKUP($A142,DSSV!$A$7:$S$65536,IN_DTK!C$5,0),"")</f>
        <v>0</v>
      </c>
      <c r="D142" s="128">
        <f>IF(ISNA(VLOOKUP($A142,DSSV!$A$7:$S$65536,IN_DTK!D$5,0))=FALSE,VLOOKUP($A142,DSSV!$A$7:$S$65536,IN_DTK!D$5,0),"")</f>
        <v>0</v>
      </c>
      <c r="E142" s="129">
        <f>IF(ISNA(VLOOKUP($A142,DSSV!$A$7:$S$65536,IN_DTK!E$5,0))=FALSE,VLOOKUP($A142,DSSV!$A$7:$S$65536,IN_DTK!E$5,0),"")</f>
        <v>0</v>
      </c>
      <c r="F142" s="127">
        <f>IF(ISNA(VLOOKUP($A142,DSSV!$A$7:$S$65536,IN_DTK!F$5,0))=FALSE,VLOOKUP($A142,DSSV!$A$7:$S$65536,IN_DTK!F$5,0),"")</f>
        <v>0</v>
      </c>
      <c r="G142" s="127">
        <f>IF(ISNA(VLOOKUP($A142,DSSV!$A$7:$S$65536,IN_DTK!G$5,0))=FALSE,VLOOKUP($A142,DSSV!$A$7:$S$65536,IN_DTK!G$5,0),"")</f>
        <v>0</v>
      </c>
      <c r="H142" s="127" t="str">
        <f>IF(ISNA(VLOOKUP($A142,DSSV!$A$7:$S$65536,IN_DTK!H$5,0))=FALSE,IF(H$8&lt;&gt;0,VLOOKUP($A142,DSSV!$A$7:$S$65536,IN_DTK!H$5,0),""),"")</f>
        <v/>
      </c>
      <c r="I142" s="127" t="str">
        <f>IF(ISNA(VLOOKUP($A142,DSSV!$A$7:$S$65536,IN_DTK!I$5,0))=FALSE,IF(I$8&lt;&gt;0,VLOOKUP($A142,DSSV!$A$7:$S$65536,IN_DTK!I$5,0),""),"")</f>
        <v/>
      </c>
      <c r="J142" s="127" t="str">
        <f>IF(ISNA(VLOOKUP($A142,DSSV!$A$7:$S$65536,IN_DTK!J$5,0))=FALSE,IF(J$8&lt;&gt;0,VLOOKUP($A142,DSSV!$A$7:$S$65536,IN_DTK!J$5,0),""),"")</f>
        <v/>
      </c>
      <c r="K142" s="127" t="str">
        <f>IF(ISNA(VLOOKUP($A142,DSSV!$A$7:$S$65536,IN_DTK!K$5,0))=FALSE,IF(K$8&lt;&gt;0,VLOOKUP($A142,DSSV!$A$7:$S$65536,IN_DTK!K$5,0),""),"")</f>
        <v/>
      </c>
      <c r="L142" s="127" t="str">
        <f>IF(ISNA(VLOOKUP($A142,DSSV!$A$7:$S$65536,IN_DTK!L$5,0))=FALSE,IF(L$8&lt;&gt;0,VLOOKUP($A142,DSSV!$A$7:$S$65536,IN_DTK!L$5,0),""),"")</f>
        <v/>
      </c>
      <c r="M142" s="127" t="str">
        <f>IF(ISNA(VLOOKUP($A142,DSSV!$A$7:$S$65536,IN_DTK!M$5,0))=FALSE,IF(M$8&lt;&gt;0,VLOOKUP($A142,DSSV!$A$7:$S$65536,IN_DTK!M$5,0),""),"")</f>
        <v/>
      </c>
      <c r="N142" s="127" t="str">
        <f>IF(ISNA(VLOOKUP($A142,DSSV!$A$7:$S$65536,IN_DTK!N$5,0))=FALSE,IF(N$8&lt;&gt;0,VLOOKUP($A142,DSSV!$A$7:$S$65536,IN_DTK!N$5,0),""),"")</f>
        <v/>
      </c>
      <c r="O142" s="127" t="str">
        <f>IF(ISNA(VLOOKUP($A142,DSSV!$A$7:$S$65536,IN_DTK!O$5,0))=FALSE,IF(O$8&lt;&gt;0,VLOOKUP($A142,DSSV!$A$7:$S$65536,IN_DTK!O$5,0),""),"")</f>
        <v/>
      </c>
      <c r="P142" s="127" t="str">
        <f>IF(ISNA(VLOOKUP($A142,DSSV!$A$7:$S$65536,IN_DTK!P$5,0))=FALSE,IF(P$8&lt;&gt;0,VLOOKUP($A142,DSSV!$A$7:$S$65536,IN_DTK!P$5,0),""),"")</f>
        <v/>
      </c>
      <c r="Q142" s="130">
        <f>IF(ISNA(VLOOKUP($A142,DSSV!$A$7:$S$65536,IN_DTK!Q$5,0))=FALSE,VLOOKUP($A142,DSSV!$A$7:$S$65536,IN_DTK!Q$5,0),"")</f>
        <v>0</v>
      </c>
      <c r="R142" s="131" t="str">
        <f>IF(ISNA(VLOOKUP($A142,DSSV!$A$7:$S$65536,IN_DTK!R$5,0))=FALSE,VLOOKUP($A142,DSSV!$A$7:$S$65536,IN_DTK!R$5,0),"")</f>
        <v>Không</v>
      </c>
      <c r="S142" s="132">
        <f>IF(ISNA(VLOOKUP($A142,DSSV!$A$7:$S$65536,IN_DTK!S$5,0))=FALSE,VLOOKUP($A142,DSSV!$A$7:$S$65536,IN_DTK!S$5,0),"")</f>
        <v>0</v>
      </c>
      <c r="T142" s="125"/>
      <c r="U142" s="125"/>
      <c r="V142" s="125"/>
      <c r="W142" s="125"/>
      <c r="X142" s="125"/>
      <c r="Y142" s="125"/>
      <c r="Z142" s="125"/>
      <c r="AA142" s="125"/>
      <c r="AB142" s="125"/>
      <c r="AC142" s="125"/>
      <c r="AD142" s="125"/>
      <c r="AE142" s="125"/>
      <c r="AF142" s="125"/>
      <c r="AG142" s="125"/>
      <c r="AH142" s="125"/>
      <c r="AI142" s="125"/>
      <c r="AJ142" s="125"/>
      <c r="AK142" s="125"/>
      <c r="AL142" s="125"/>
      <c r="AM142" s="125"/>
      <c r="AN142" s="125"/>
      <c r="AO142" s="125"/>
      <c r="AP142" s="125"/>
      <c r="AQ142" s="125"/>
      <c r="AR142" s="125"/>
      <c r="AS142" s="125"/>
      <c r="AT142" s="125"/>
      <c r="AU142" s="125"/>
      <c r="AV142" s="125"/>
      <c r="AW142" s="125"/>
      <c r="AX142" s="125"/>
      <c r="AY142" s="125"/>
      <c r="AZ142" s="125"/>
      <c r="BA142" s="125"/>
      <c r="BB142" s="125"/>
      <c r="BC142" s="125"/>
    </row>
    <row r="143" spans="1:55" s="126" customFormat="1" ht="20.100000000000001" customHeight="1">
      <c r="A143" s="124">
        <v>135</v>
      </c>
      <c r="B143" s="127">
        <v>135</v>
      </c>
      <c r="C143" s="127">
        <f>IF(ISNA(VLOOKUP($A143,DSSV!$A$7:$S$65536,IN_DTK!C$5,0))=FALSE,VLOOKUP($A143,DSSV!$A$7:$S$65536,IN_DTK!C$5,0),"")</f>
        <v>0</v>
      </c>
      <c r="D143" s="128">
        <f>IF(ISNA(VLOOKUP($A143,DSSV!$A$7:$S$65536,IN_DTK!D$5,0))=FALSE,VLOOKUP($A143,DSSV!$A$7:$S$65536,IN_DTK!D$5,0),"")</f>
        <v>0</v>
      </c>
      <c r="E143" s="129">
        <f>IF(ISNA(VLOOKUP($A143,DSSV!$A$7:$S$65536,IN_DTK!E$5,0))=FALSE,VLOOKUP($A143,DSSV!$A$7:$S$65536,IN_DTK!E$5,0),"")</f>
        <v>0</v>
      </c>
      <c r="F143" s="127">
        <f>IF(ISNA(VLOOKUP($A143,DSSV!$A$7:$S$65536,IN_DTK!F$5,0))=FALSE,VLOOKUP($A143,DSSV!$A$7:$S$65536,IN_DTK!F$5,0),"")</f>
        <v>0</v>
      </c>
      <c r="G143" s="127">
        <f>IF(ISNA(VLOOKUP($A143,DSSV!$A$7:$S$65536,IN_DTK!G$5,0))=FALSE,VLOOKUP($A143,DSSV!$A$7:$S$65536,IN_DTK!G$5,0),"")</f>
        <v>0</v>
      </c>
      <c r="H143" s="127" t="str">
        <f>IF(ISNA(VLOOKUP($A143,DSSV!$A$7:$S$65536,IN_DTK!H$5,0))=FALSE,IF(H$8&lt;&gt;0,VLOOKUP($A143,DSSV!$A$7:$S$65536,IN_DTK!H$5,0),""),"")</f>
        <v/>
      </c>
      <c r="I143" s="127" t="str">
        <f>IF(ISNA(VLOOKUP($A143,DSSV!$A$7:$S$65536,IN_DTK!I$5,0))=FALSE,IF(I$8&lt;&gt;0,VLOOKUP($A143,DSSV!$A$7:$S$65536,IN_DTK!I$5,0),""),"")</f>
        <v/>
      </c>
      <c r="J143" s="127" t="str">
        <f>IF(ISNA(VLOOKUP($A143,DSSV!$A$7:$S$65536,IN_DTK!J$5,0))=FALSE,IF(J$8&lt;&gt;0,VLOOKUP($A143,DSSV!$A$7:$S$65536,IN_DTK!J$5,0),""),"")</f>
        <v/>
      </c>
      <c r="K143" s="127" t="str">
        <f>IF(ISNA(VLOOKUP($A143,DSSV!$A$7:$S$65536,IN_DTK!K$5,0))=FALSE,IF(K$8&lt;&gt;0,VLOOKUP($A143,DSSV!$A$7:$S$65536,IN_DTK!K$5,0),""),"")</f>
        <v/>
      </c>
      <c r="L143" s="127" t="str">
        <f>IF(ISNA(VLOOKUP($A143,DSSV!$A$7:$S$65536,IN_DTK!L$5,0))=FALSE,IF(L$8&lt;&gt;0,VLOOKUP($A143,DSSV!$A$7:$S$65536,IN_DTK!L$5,0),""),"")</f>
        <v/>
      </c>
      <c r="M143" s="127" t="str">
        <f>IF(ISNA(VLOOKUP($A143,DSSV!$A$7:$S$65536,IN_DTK!M$5,0))=FALSE,IF(M$8&lt;&gt;0,VLOOKUP($A143,DSSV!$A$7:$S$65536,IN_DTK!M$5,0),""),"")</f>
        <v/>
      </c>
      <c r="N143" s="127" t="str">
        <f>IF(ISNA(VLOOKUP($A143,DSSV!$A$7:$S$65536,IN_DTK!N$5,0))=FALSE,IF(N$8&lt;&gt;0,VLOOKUP($A143,DSSV!$A$7:$S$65536,IN_DTK!N$5,0),""),"")</f>
        <v/>
      </c>
      <c r="O143" s="127" t="str">
        <f>IF(ISNA(VLOOKUP($A143,DSSV!$A$7:$S$65536,IN_DTK!O$5,0))=FALSE,IF(O$8&lt;&gt;0,VLOOKUP($A143,DSSV!$A$7:$S$65536,IN_DTK!O$5,0),""),"")</f>
        <v/>
      </c>
      <c r="P143" s="127" t="str">
        <f>IF(ISNA(VLOOKUP($A143,DSSV!$A$7:$S$65536,IN_DTK!P$5,0))=FALSE,IF(P$8&lt;&gt;0,VLOOKUP($A143,DSSV!$A$7:$S$65536,IN_DTK!P$5,0),""),"")</f>
        <v/>
      </c>
      <c r="Q143" s="130">
        <f>IF(ISNA(VLOOKUP($A143,DSSV!$A$7:$S$65536,IN_DTK!Q$5,0))=FALSE,VLOOKUP($A143,DSSV!$A$7:$S$65536,IN_DTK!Q$5,0),"")</f>
        <v>0</v>
      </c>
      <c r="R143" s="131" t="str">
        <f>IF(ISNA(VLOOKUP($A143,DSSV!$A$7:$S$65536,IN_DTK!R$5,0))=FALSE,VLOOKUP($A143,DSSV!$A$7:$S$65536,IN_DTK!R$5,0),"")</f>
        <v>Không</v>
      </c>
      <c r="S143" s="132">
        <f>IF(ISNA(VLOOKUP($A143,DSSV!$A$7:$S$65536,IN_DTK!S$5,0))=FALSE,VLOOKUP($A143,DSSV!$A$7:$S$65536,IN_DTK!S$5,0),"")</f>
        <v>0</v>
      </c>
      <c r="T143" s="125"/>
      <c r="U143" s="125"/>
      <c r="V143" s="125"/>
      <c r="W143" s="125"/>
      <c r="X143" s="125"/>
      <c r="Y143" s="125"/>
      <c r="Z143" s="125"/>
      <c r="AA143" s="125"/>
      <c r="AB143" s="125"/>
      <c r="AC143" s="125"/>
      <c r="AD143" s="125"/>
      <c r="AE143" s="125"/>
      <c r="AF143" s="125"/>
      <c r="AG143" s="125"/>
      <c r="AH143" s="125"/>
      <c r="AI143" s="125"/>
      <c r="AJ143" s="125"/>
      <c r="AK143" s="125"/>
      <c r="AL143" s="125"/>
      <c r="AM143" s="125"/>
      <c r="AN143" s="125"/>
      <c r="AO143" s="125"/>
      <c r="AP143" s="125"/>
      <c r="AQ143" s="125"/>
      <c r="AR143" s="125"/>
      <c r="AS143" s="125"/>
      <c r="AT143" s="125"/>
      <c r="AU143" s="125"/>
      <c r="AV143" s="125"/>
      <c r="AW143" s="125"/>
      <c r="AX143" s="125"/>
      <c r="AY143" s="125"/>
      <c r="AZ143" s="125"/>
      <c r="BA143" s="125"/>
      <c r="BB143" s="125"/>
      <c r="BC143" s="125"/>
    </row>
    <row r="144" spans="1:55" s="126" customFormat="1" ht="20.100000000000001" customHeight="1">
      <c r="A144" s="124">
        <v>136</v>
      </c>
      <c r="B144" s="127">
        <v>136</v>
      </c>
      <c r="C144" s="127">
        <f>IF(ISNA(VLOOKUP($A144,DSSV!$A$7:$S$65536,IN_DTK!C$5,0))=FALSE,VLOOKUP($A144,DSSV!$A$7:$S$65536,IN_DTK!C$5,0),"")</f>
        <v>0</v>
      </c>
      <c r="D144" s="128">
        <f>IF(ISNA(VLOOKUP($A144,DSSV!$A$7:$S$65536,IN_DTK!D$5,0))=FALSE,VLOOKUP($A144,DSSV!$A$7:$S$65536,IN_DTK!D$5,0),"")</f>
        <v>0</v>
      </c>
      <c r="E144" s="129">
        <f>IF(ISNA(VLOOKUP($A144,DSSV!$A$7:$S$65536,IN_DTK!E$5,0))=FALSE,VLOOKUP($A144,DSSV!$A$7:$S$65536,IN_DTK!E$5,0),"")</f>
        <v>0</v>
      </c>
      <c r="F144" s="127">
        <f>IF(ISNA(VLOOKUP($A144,DSSV!$A$7:$S$65536,IN_DTK!F$5,0))=FALSE,VLOOKUP($A144,DSSV!$A$7:$S$65536,IN_DTK!F$5,0),"")</f>
        <v>0</v>
      </c>
      <c r="G144" s="127">
        <f>IF(ISNA(VLOOKUP($A144,DSSV!$A$7:$S$65536,IN_DTK!G$5,0))=FALSE,VLOOKUP($A144,DSSV!$A$7:$S$65536,IN_DTK!G$5,0),"")</f>
        <v>0</v>
      </c>
      <c r="H144" s="127" t="str">
        <f>IF(ISNA(VLOOKUP($A144,DSSV!$A$7:$S$65536,IN_DTK!H$5,0))=FALSE,IF(H$8&lt;&gt;0,VLOOKUP($A144,DSSV!$A$7:$S$65536,IN_DTK!H$5,0),""),"")</f>
        <v/>
      </c>
      <c r="I144" s="127" t="str">
        <f>IF(ISNA(VLOOKUP($A144,DSSV!$A$7:$S$65536,IN_DTK!I$5,0))=FALSE,IF(I$8&lt;&gt;0,VLOOKUP($A144,DSSV!$A$7:$S$65536,IN_DTK!I$5,0),""),"")</f>
        <v/>
      </c>
      <c r="J144" s="127" t="str">
        <f>IF(ISNA(VLOOKUP($A144,DSSV!$A$7:$S$65536,IN_DTK!J$5,0))=FALSE,IF(J$8&lt;&gt;0,VLOOKUP($A144,DSSV!$A$7:$S$65536,IN_DTK!J$5,0),""),"")</f>
        <v/>
      </c>
      <c r="K144" s="127" t="str">
        <f>IF(ISNA(VLOOKUP($A144,DSSV!$A$7:$S$65536,IN_DTK!K$5,0))=FALSE,IF(K$8&lt;&gt;0,VLOOKUP($A144,DSSV!$A$7:$S$65536,IN_DTK!K$5,0),""),"")</f>
        <v/>
      </c>
      <c r="L144" s="127" t="str">
        <f>IF(ISNA(VLOOKUP($A144,DSSV!$A$7:$S$65536,IN_DTK!L$5,0))=FALSE,IF(L$8&lt;&gt;0,VLOOKUP($A144,DSSV!$A$7:$S$65536,IN_DTK!L$5,0),""),"")</f>
        <v/>
      </c>
      <c r="M144" s="127" t="str">
        <f>IF(ISNA(VLOOKUP($A144,DSSV!$A$7:$S$65536,IN_DTK!M$5,0))=FALSE,IF(M$8&lt;&gt;0,VLOOKUP($A144,DSSV!$A$7:$S$65536,IN_DTK!M$5,0),""),"")</f>
        <v/>
      </c>
      <c r="N144" s="127" t="str">
        <f>IF(ISNA(VLOOKUP($A144,DSSV!$A$7:$S$65536,IN_DTK!N$5,0))=FALSE,IF(N$8&lt;&gt;0,VLOOKUP($A144,DSSV!$A$7:$S$65536,IN_DTK!N$5,0),""),"")</f>
        <v/>
      </c>
      <c r="O144" s="127" t="str">
        <f>IF(ISNA(VLOOKUP($A144,DSSV!$A$7:$S$65536,IN_DTK!O$5,0))=FALSE,IF(O$8&lt;&gt;0,VLOOKUP($A144,DSSV!$A$7:$S$65536,IN_DTK!O$5,0),""),"")</f>
        <v/>
      </c>
      <c r="P144" s="127" t="str">
        <f>IF(ISNA(VLOOKUP($A144,DSSV!$A$7:$S$65536,IN_DTK!P$5,0))=FALSE,IF(P$8&lt;&gt;0,VLOOKUP($A144,DSSV!$A$7:$S$65536,IN_DTK!P$5,0),""),"")</f>
        <v/>
      </c>
      <c r="Q144" s="130">
        <f>IF(ISNA(VLOOKUP($A144,DSSV!$A$7:$S$65536,IN_DTK!Q$5,0))=FALSE,VLOOKUP($A144,DSSV!$A$7:$S$65536,IN_DTK!Q$5,0),"")</f>
        <v>0</v>
      </c>
      <c r="R144" s="131" t="str">
        <f>IF(ISNA(VLOOKUP($A144,DSSV!$A$7:$S$65536,IN_DTK!R$5,0))=FALSE,VLOOKUP($A144,DSSV!$A$7:$S$65536,IN_DTK!R$5,0),"")</f>
        <v>Không</v>
      </c>
      <c r="S144" s="132">
        <f>IF(ISNA(VLOOKUP($A144,DSSV!$A$7:$S$65536,IN_DTK!S$5,0))=FALSE,VLOOKUP($A144,DSSV!$A$7:$S$65536,IN_DTK!S$5,0),"")</f>
        <v>0</v>
      </c>
      <c r="T144" s="125"/>
      <c r="U144" s="125"/>
      <c r="V144" s="125"/>
      <c r="W144" s="125"/>
      <c r="X144" s="125"/>
      <c r="Y144" s="125"/>
      <c r="Z144" s="125"/>
      <c r="AA144" s="125"/>
      <c r="AB144" s="125"/>
      <c r="AC144" s="125"/>
      <c r="AD144" s="125"/>
      <c r="AE144" s="125"/>
      <c r="AF144" s="125"/>
      <c r="AG144" s="125"/>
      <c r="AH144" s="125"/>
      <c r="AI144" s="125"/>
      <c r="AJ144" s="125"/>
      <c r="AK144" s="125"/>
      <c r="AL144" s="125"/>
      <c r="AM144" s="125"/>
      <c r="AN144" s="125"/>
      <c r="AO144" s="125"/>
      <c r="AP144" s="125"/>
      <c r="AQ144" s="125"/>
      <c r="AR144" s="125"/>
      <c r="AS144" s="125"/>
      <c r="AT144" s="125"/>
      <c r="AU144" s="125"/>
      <c r="AV144" s="125"/>
      <c r="AW144" s="125"/>
      <c r="AX144" s="125"/>
      <c r="AY144" s="125"/>
      <c r="AZ144" s="125"/>
      <c r="BA144" s="125"/>
      <c r="BB144" s="125"/>
      <c r="BC144" s="125"/>
    </row>
    <row r="145" spans="1:55" s="126" customFormat="1" ht="20.100000000000001" customHeight="1">
      <c r="A145" s="124">
        <v>137</v>
      </c>
      <c r="B145" s="127">
        <v>137</v>
      </c>
      <c r="C145" s="127">
        <f>IF(ISNA(VLOOKUP($A145,DSSV!$A$7:$S$65536,IN_DTK!C$5,0))=FALSE,VLOOKUP($A145,DSSV!$A$7:$S$65536,IN_DTK!C$5,0),"")</f>
        <v>0</v>
      </c>
      <c r="D145" s="128">
        <f>IF(ISNA(VLOOKUP($A145,DSSV!$A$7:$S$65536,IN_DTK!D$5,0))=FALSE,VLOOKUP($A145,DSSV!$A$7:$S$65536,IN_DTK!D$5,0),"")</f>
        <v>0</v>
      </c>
      <c r="E145" s="129">
        <f>IF(ISNA(VLOOKUP($A145,DSSV!$A$7:$S$65536,IN_DTK!E$5,0))=FALSE,VLOOKUP($A145,DSSV!$A$7:$S$65536,IN_DTK!E$5,0),"")</f>
        <v>0</v>
      </c>
      <c r="F145" s="127">
        <f>IF(ISNA(VLOOKUP($A145,DSSV!$A$7:$S$65536,IN_DTK!F$5,0))=FALSE,VLOOKUP($A145,DSSV!$A$7:$S$65536,IN_DTK!F$5,0),"")</f>
        <v>0</v>
      </c>
      <c r="G145" s="127">
        <f>IF(ISNA(VLOOKUP($A145,DSSV!$A$7:$S$65536,IN_DTK!G$5,0))=FALSE,VLOOKUP($A145,DSSV!$A$7:$S$65536,IN_DTK!G$5,0),"")</f>
        <v>0</v>
      </c>
      <c r="H145" s="127" t="str">
        <f>IF(ISNA(VLOOKUP($A145,DSSV!$A$7:$S$65536,IN_DTK!H$5,0))=FALSE,IF(H$8&lt;&gt;0,VLOOKUP($A145,DSSV!$A$7:$S$65536,IN_DTK!H$5,0),""),"")</f>
        <v/>
      </c>
      <c r="I145" s="127" t="str">
        <f>IF(ISNA(VLOOKUP($A145,DSSV!$A$7:$S$65536,IN_DTK!I$5,0))=FALSE,IF(I$8&lt;&gt;0,VLOOKUP($A145,DSSV!$A$7:$S$65536,IN_DTK!I$5,0),""),"")</f>
        <v/>
      </c>
      <c r="J145" s="127" t="str">
        <f>IF(ISNA(VLOOKUP($A145,DSSV!$A$7:$S$65536,IN_DTK!J$5,0))=FALSE,IF(J$8&lt;&gt;0,VLOOKUP($A145,DSSV!$A$7:$S$65536,IN_DTK!J$5,0),""),"")</f>
        <v/>
      </c>
      <c r="K145" s="127" t="str">
        <f>IF(ISNA(VLOOKUP($A145,DSSV!$A$7:$S$65536,IN_DTK!K$5,0))=FALSE,IF(K$8&lt;&gt;0,VLOOKUP($A145,DSSV!$A$7:$S$65536,IN_DTK!K$5,0),""),"")</f>
        <v/>
      </c>
      <c r="L145" s="127" t="str">
        <f>IF(ISNA(VLOOKUP($A145,DSSV!$A$7:$S$65536,IN_DTK!L$5,0))=FALSE,IF(L$8&lt;&gt;0,VLOOKUP($A145,DSSV!$A$7:$S$65536,IN_DTK!L$5,0),""),"")</f>
        <v/>
      </c>
      <c r="M145" s="127" t="str">
        <f>IF(ISNA(VLOOKUP($A145,DSSV!$A$7:$S$65536,IN_DTK!M$5,0))=FALSE,IF(M$8&lt;&gt;0,VLOOKUP($A145,DSSV!$A$7:$S$65536,IN_DTK!M$5,0),""),"")</f>
        <v/>
      </c>
      <c r="N145" s="127" t="str">
        <f>IF(ISNA(VLOOKUP($A145,DSSV!$A$7:$S$65536,IN_DTK!N$5,0))=FALSE,IF(N$8&lt;&gt;0,VLOOKUP($A145,DSSV!$A$7:$S$65536,IN_DTK!N$5,0),""),"")</f>
        <v/>
      </c>
      <c r="O145" s="127" t="str">
        <f>IF(ISNA(VLOOKUP($A145,DSSV!$A$7:$S$65536,IN_DTK!O$5,0))=FALSE,IF(O$8&lt;&gt;0,VLOOKUP($A145,DSSV!$A$7:$S$65536,IN_DTK!O$5,0),""),"")</f>
        <v/>
      </c>
      <c r="P145" s="127" t="str">
        <f>IF(ISNA(VLOOKUP($A145,DSSV!$A$7:$S$65536,IN_DTK!P$5,0))=FALSE,IF(P$8&lt;&gt;0,VLOOKUP($A145,DSSV!$A$7:$S$65536,IN_DTK!P$5,0),""),"")</f>
        <v/>
      </c>
      <c r="Q145" s="130">
        <f>IF(ISNA(VLOOKUP($A145,DSSV!$A$7:$S$65536,IN_DTK!Q$5,0))=FALSE,VLOOKUP($A145,DSSV!$A$7:$S$65536,IN_DTK!Q$5,0),"")</f>
        <v>0</v>
      </c>
      <c r="R145" s="131" t="str">
        <f>IF(ISNA(VLOOKUP($A145,DSSV!$A$7:$S$65536,IN_DTK!R$5,0))=FALSE,VLOOKUP($A145,DSSV!$A$7:$S$65536,IN_DTK!R$5,0),"")</f>
        <v>Không</v>
      </c>
      <c r="S145" s="132">
        <f>IF(ISNA(VLOOKUP($A145,DSSV!$A$7:$S$65536,IN_DTK!S$5,0))=FALSE,VLOOKUP($A145,DSSV!$A$7:$S$65536,IN_DTK!S$5,0),"")</f>
        <v>0</v>
      </c>
      <c r="T145" s="125"/>
      <c r="U145" s="125"/>
      <c r="V145" s="125"/>
      <c r="W145" s="125"/>
      <c r="X145" s="125"/>
      <c r="Y145" s="125"/>
      <c r="Z145" s="125"/>
      <c r="AA145" s="125"/>
      <c r="AB145" s="125"/>
      <c r="AC145" s="125"/>
      <c r="AD145" s="125"/>
      <c r="AE145" s="125"/>
      <c r="AF145" s="125"/>
      <c r="AG145" s="125"/>
      <c r="AH145" s="125"/>
      <c r="AI145" s="125"/>
      <c r="AJ145" s="125"/>
      <c r="AK145" s="125"/>
      <c r="AL145" s="125"/>
      <c r="AM145" s="125"/>
      <c r="AN145" s="125"/>
      <c r="AO145" s="125"/>
      <c r="AP145" s="125"/>
      <c r="AQ145" s="125"/>
      <c r="AR145" s="125"/>
      <c r="AS145" s="125"/>
      <c r="AT145" s="125"/>
      <c r="AU145" s="125"/>
      <c r="AV145" s="125"/>
      <c r="AW145" s="125"/>
      <c r="AX145" s="125"/>
      <c r="AY145" s="125"/>
      <c r="AZ145" s="125"/>
      <c r="BA145" s="125"/>
      <c r="BB145" s="125"/>
      <c r="BC145" s="125"/>
    </row>
    <row r="146" spans="1:55" s="126" customFormat="1" ht="20.100000000000001" customHeight="1">
      <c r="A146" s="124">
        <v>138</v>
      </c>
      <c r="B146" s="127">
        <v>138</v>
      </c>
      <c r="C146" s="127">
        <f>IF(ISNA(VLOOKUP($A146,DSSV!$A$7:$S$65536,IN_DTK!C$5,0))=FALSE,VLOOKUP($A146,DSSV!$A$7:$S$65536,IN_DTK!C$5,0),"")</f>
        <v>0</v>
      </c>
      <c r="D146" s="128">
        <f>IF(ISNA(VLOOKUP($A146,DSSV!$A$7:$S$65536,IN_DTK!D$5,0))=FALSE,VLOOKUP($A146,DSSV!$A$7:$S$65536,IN_DTK!D$5,0),"")</f>
        <v>0</v>
      </c>
      <c r="E146" s="129">
        <f>IF(ISNA(VLOOKUP($A146,DSSV!$A$7:$S$65536,IN_DTK!E$5,0))=FALSE,VLOOKUP($A146,DSSV!$A$7:$S$65536,IN_DTK!E$5,0),"")</f>
        <v>0</v>
      </c>
      <c r="F146" s="127">
        <f>IF(ISNA(VLOOKUP($A146,DSSV!$A$7:$S$65536,IN_DTK!F$5,0))=FALSE,VLOOKUP($A146,DSSV!$A$7:$S$65536,IN_DTK!F$5,0),"")</f>
        <v>0</v>
      </c>
      <c r="G146" s="127">
        <f>IF(ISNA(VLOOKUP($A146,DSSV!$A$7:$S$65536,IN_DTK!G$5,0))=FALSE,VLOOKUP($A146,DSSV!$A$7:$S$65536,IN_DTK!G$5,0),"")</f>
        <v>0</v>
      </c>
      <c r="H146" s="127" t="str">
        <f>IF(ISNA(VLOOKUP($A146,DSSV!$A$7:$S$65536,IN_DTK!H$5,0))=FALSE,IF(H$8&lt;&gt;0,VLOOKUP($A146,DSSV!$A$7:$S$65536,IN_DTK!H$5,0),""),"")</f>
        <v/>
      </c>
      <c r="I146" s="127" t="str">
        <f>IF(ISNA(VLOOKUP($A146,DSSV!$A$7:$S$65536,IN_DTK!I$5,0))=FALSE,IF(I$8&lt;&gt;0,VLOOKUP($A146,DSSV!$A$7:$S$65536,IN_DTK!I$5,0),""),"")</f>
        <v/>
      </c>
      <c r="J146" s="127" t="str">
        <f>IF(ISNA(VLOOKUP($A146,DSSV!$A$7:$S$65536,IN_DTK!J$5,0))=FALSE,IF(J$8&lt;&gt;0,VLOOKUP($A146,DSSV!$A$7:$S$65536,IN_DTK!J$5,0),""),"")</f>
        <v/>
      </c>
      <c r="K146" s="127" t="str">
        <f>IF(ISNA(VLOOKUP($A146,DSSV!$A$7:$S$65536,IN_DTK!K$5,0))=FALSE,IF(K$8&lt;&gt;0,VLOOKUP($A146,DSSV!$A$7:$S$65536,IN_DTK!K$5,0),""),"")</f>
        <v/>
      </c>
      <c r="L146" s="127" t="str">
        <f>IF(ISNA(VLOOKUP($A146,DSSV!$A$7:$S$65536,IN_DTK!L$5,0))=FALSE,IF(L$8&lt;&gt;0,VLOOKUP($A146,DSSV!$A$7:$S$65536,IN_DTK!L$5,0),""),"")</f>
        <v/>
      </c>
      <c r="M146" s="127" t="str">
        <f>IF(ISNA(VLOOKUP($A146,DSSV!$A$7:$S$65536,IN_DTK!M$5,0))=FALSE,IF(M$8&lt;&gt;0,VLOOKUP($A146,DSSV!$A$7:$S$65536,IN_DTK!M$5,0),""),"")</f>
        <v/>
      </c>
      <c r="N146" s="127" t="str">
        <f>IF(ISNA(VLOOKUP($A146,DSSV!$A$7:$S$65536,IN_DTK!N$5,0))=FALSE,IF(N$8&lt;&gt;0,VLOOKUP($A146,DSSV!$A$7:$S$65536,IN_DTK!N$5,0),""),"")</f>
        <v/>
      </c>
      <c r="O146" s="127" t="str">
        <f>IF(ISNA(VLOOKUP($A146,DSSV!$A$7:$S$65536,IN_DTK!O$5,0))=FALSE,IF(O$8&lt;&gt;0,VLOOKUP($A146,DSSV!$A$7:$S$65536,IN_DTK!O$5,0),""),"")</f>
        <v/>
      </c>
      <c r="P146" s="127" t="str">
        <f>IF(ISNA(VLOOKUP($A146,DSSV!$A$7:$S$65536,IN_DTK!P$5,0))=FALSE,IF(P$8&lt;&gt;0,VLOOKUP($A146,DSSV!$A$7:$S$65536,IN_DTK!P$5,0),""),"")</f>
        <v/>
      </c>
      <c r="Q146" s="130">
        <f>IF(ISNA(VLOOKUP($A146,DSSV!$A$7:$S$65536,IN_DTK!Q$5,0))=FALSE,VLOOKUP($A146,DSSV!$A$7:$S$65536,IN_DTK!Q$5,0),"")</f>
        <v>0</v>
      </c>
      <c r="R146" s="131" t="str">
        <f>IF(ISNA(VLOOKUP($A146,DSSV!$A$7:$S$65536,IN_DTK!R$5,0))=FALSE,VLOOKUP($A146,DSSV!$A$7:$S$65536,IN_DTK!R$5,0),"")</f>
        <v>Không</v>
      </c>
      <c r="S146" s="132">
        <f>IF(ISNA(VLOOKUP($A146,DSSV!$A$7:$S$65536,IN_DTK!S$5,0))=FALSE,VLOOKUP($A146,DSSV!$A$7:$S$65536,IN_DTK!S$5,0),"")</f>
        <v>0</v>
      </c>
      <c r="T146" s="125"/>
      <c r="U146" s="125"/>
      <c r="V146" s="125"/>
      <c r="W146" s="125"/>
      <c r="X146" s="125"/>
      <c r="Y146" s="125"/>
      <c r="Z146" s="125"/>
      <c r="AA146" s="125"/>
      <c r="AB146" s="125"/>
      <c r="AC146" s="125"/>
      <c r="AD146" s="125"/>
      <c r="AE146" s="125"/>
      <c r="AF146" s="125"/>
      <c r="AG146" s="125"/>
      <c r="AH146" s="125"/>
      <c r="AI146" s="125"/>
      <c r="AJ146" s="125"/>
      <c r="AK146" s="125"/>
      <c r="AL146" s="125"/>
      <c r="AM146" s="125"/>
      <c r="AN146" s="125"/>
      <c r="AO146" s="125"/>
      <c r="AP146" s="125"/>
      <c r="AQ146" s="125"/>
      <c r="AR146" s="125"/>
      <c r="AS146" s="125"/>
      <c r="AT146" s="125"/>
      <c r="AU146" s="125"/>
      <c r="AV146" s="125"/>
      <c r="AW146" s="125"/>
      <c r="AX146" s="125"/>
      <c r="AY146" s="125"/>
      <c r="AZ146" s="125"/>
      <c r="BA146" s="125"/>
      <c r="BB146" s="125"/>
      <c r="BC146" s="125"/>
    </row>
    <row r="147" spans="1:55" s="126" customFormat="1" ht="20.100000000000001" customHeight="1">
      <c r="A147" s="124">
        <v>139</v>
      </c>
      <c r="B147" s="127">
        <v>139</v>
      </c>
      <c r="C147" s="127">
        <f>IF(ISNA(VLOOKUP($A147,DSSV!$A$7:$S$65536,IN_DTK!C$5,0))=FALSE,VLOOKUP($A147,DSSV!$A$7:$S$65536,IN_DTK!C$5,0),"")</f>
        <v>0</v>
      </c>
      <c r="D147" s="128">
        <f>IF(ISNA(VLOOKUP($A147,DSSV!$A$7:$S$65536,IN_DTK!D$5,0))=FALSE,VLOOKUP($A147,DSSV!$A$7:$S$65536,IN_DTK!D$5,0),"")</f>
        <v>0</v>
      </c>
      <c r="E147" s="129">
        <f>IF(ISNA(VLOOKUP($A147,DSSV!$A$7:$S$65536,IN_DTK!E$5,0))=FALSE,VLOOKUP($A147,DSSV!$A$7:$S$65536,IN_DTK!E$5,0),"")</f>
        <v>0</v>
      </c>
      <c r="F147" s="127">
        <f>IF(ISNA(VLOOKUP($A147,DSSV!$A$7:$S$65536,IN_DTK!F$5,0))=FALSE,VLOOKUP($A147,DSSV!$A$7:$S$65536,IN_DTK!F$5,0),"")</f>
        <v>0</v>
      </c>
      <c r="G147" s="127">
        <f>IF(ISNA(VLOOKUP($A147,DSSV!$A$7:$S$65536,IN_DTK!G$5,0))=FALSE,VLOOKUP($A147,DSSV!$A$7:$S$65536,IN_DTK!G$5,0),"")</f>
        <v>0</v>
      </c>
      <c r="H147" s="127" t="str">
        <f>IF(ISNA(VLOOKUP($A147,DSSV!$A$7:$S$65536,IN_DTK!H$5,0))=FALSE,IF(H$8&lt;&gt;0,VLOOKUP($A147,DSSV!$A$7:$S$65536,IN_DTK!H$5,0),""),"")</f>
        <v/>
      </c>
      <c r="I147" s="127" t="str">
        <f>IF(ISNA(VLOOKUP($A147,DSSV!$A$7:$S$65536,IN_DTK!I$5,0))=FALSE,IF(I$8&lt;&gt;0,VLOOKUP($A147,DSSV!$A$7:$S$65536,IN_DTK!I$5,0),""),"")</f>
        <v/>
      </c>
      <c r="J147" s="127" t="str">
        <f>IF(ISNA(VLOOKUP($A147,DSSV!$A$7:$S$65536,IN_DTK!J$5,0))=FALSE,IF(J$8&lt;&gt;0,VLOOKUP($A147,DSSV!$A$7:$S$65536,IN_DTK!J$5,0),""),"")</f>
        <v/>
      </c>
      <c r="K147" s="127" t="str">
        <f>IF(ISNA(VLOOKUP($A147,DSSV!$A$7:$S$65536,IN_DTK!K$5,0))=FALSE,IF(K$8&lt;&gt;0,VLOOKUP($A147,DSSV!$A$7:$S$65536,IN_DTK!K$5,0),""),"")</f>
        <v/>
      </c>
      <c r="L147" s="127" t="str">
        <f>IF(ISNA(VLOOKUP($A147,DSSV!$A$7:$S$65536,IN_DTK!L$5,0))=FALSE,IF(L$8&lt;&gt;0,VLOOKUP($A147,DSSV!$A$7:$S$65536,IN_DTK!L$5,0),""),"")</f>
        <v/>
      </c>
      <c r="M147" s="127" t="str">
        <f>IF(ISNA(VLOOKUP($A147,DSSV!$A$7:$S$65536,IN_DTK!M$5,0))=FALSE,IF(M$8&lt;&gt;0,VLOOKUP($A147,DSSV!$A$7:$S$65536,IN_DTK!M$5,0),""),"")</f>
        <v/>
      </c>
      <c r="N147" s="127" t="str">
        <f>IF(ISNA(VLOOKUP($A147,DSSV!$A$7:$S$65536,IN_DTK!N$5,0))=FALSE,IF(N$8&lt;&gt;0,VLOOKUP($A147,DSSV!$A$7:$S$65536,IN_DTK!N$5,0),""),"")</f>
        <v/>
      </c>
      <c r="O147" s="127" t="str">
        <f>IF(ISNA(VLOOKUP($A147,DSSV!$A$7:$S$65536,IN_DTK!O$5,0))=FALSE,IF(O$8&lt;&gt;0,VLOOKUP($A147,DSSV!$A$7:$S$65536,IN_DTK!O$5,0),""),"")</f>
        <v/>
      </c>
      <c r="P147" s="127" t="str">
        <f>IF(ISNA(VLOOKUP($A147,DSSV!$A$7:$S$65536,IN_DTK!P$5,0))=FALSE,IF(P$8&lt;&gt;0,VLOOKUP($A147,DSSV!$A$7:$S$65536,IN_DTK!P$5,0),""),"")</f>
        <v/>
      </c>
      <c r="Q147" s="130">
        <f>IF(ISNA(VLOOKUP($A147,DSSV!$A$7:$S$65536,IN_DTK!Q$5,0))=FALSE,VLOOKUP($A147,DSSV!$A$7:$S$65536,IN_DTK!Q$5,0),"")</f>
        <v>0</v>
      </c>
      <c r="R147" s="131" t="str">
        <f>IF(ISNA(VLOOKUP($A147,DSSV!$A$7:$S$65536,IN_DTK!R$5,0))=FALSE,VLOOKUP($A147,DSSV!$A$7:$S$65536,IN_DTK!R$5,0),"")</f>
        <v>Không</v>
      </c>
      <c r="S147" s="132">
        <f>IF(ISNA(VLOOKUP($A147,DSSV!$A$7:$S$65536,IN_DTK!S$5,0))=FALSE,VLOOKUP($A147,DSSV!$A$7:$S$65536,IN_DTK!S$5,0),"")</f>
        <v>0</v>
      </c>
      <c r="T147" s="125"/>
      <c r="U147" s="125"/>
      <c r="V147" s="125"/>
      <c r="W147" s="125"/>
      <c r="X147" s="125"/>
      <c r="Y147" s="125"/>
      <c r="Z147" s="125"/>
      <c r="AA147" s="125"/>
      <c r="AB147" s="125"/>
      <c r="AC147" s="125"/>
      <c r="AD147" s="125"/>
      <c r="AE147" s="125"/>
      <c r="AF147" s="125"/>
      <c r="AG147" s="125"/>
      <c r="AH147" s="125"/>
      <c r="AI147" s="125"/>
      <c r="AJ147" s="125"/>
      <c r="AK147" s="125"/>
      <c r="AL147" s="125"/>
      <c r="AM147" s="125"/>
      <c r="AN147" s="125"/>
      <c r="AO147" s="125"/>
      <c r="AP147" s="125"/>
      <c r="AQ147" s="125"/>
      <c r="AR147" s="125"/>
      <c r="AS147" s="125"/>
      <c r="AT147" s="125"/>
      <c r="AU147" s="125"/>
      <c r="AV147" s="125"/>
      <c r="AW147" s="125"/>
      <c r="AX147" s="125"/>
      <c r="AY147" s="125"/>
      <c r="AZ147" s="125"/>
      <c r="BA147" s="125"/>
      <c r="BB147" s="125"/>
      <c r="BC147" s="125"/>
    </row>
    <row r="148" spans="1:55" s="126" customFormat="1" ht="20.100000000000001" customHeight="1">
      <c r="A148" s="124">
        <v>140</v>
      </c>
      <c r="B148" s="127">
        <v>140</v>
      </c>
      <c r="C148" s="127">
        <f>IF(ISNA(VLOOKUP($A148,DSSV!$A$7:$S$65536,IN_DTK!C$5,0))=FALSE,VLOOKUP($A148,DSSV!$A$7:$S$65536,IN_DTK!C$5,0),"")</f>
        <v>0</v>
      </c>
      <c r="D148" s="128">
        <f>IF(ISNA(VLOOKUP($A148,DSSV!$A$7:$S$65536,IN_DTK!D$5,0))=FALSE,VLOOKUP($A148,DSSV!$A$7:$S$65536,IN_DTK!D$5,0),"")</f>
        <v>0</v>
      </c>
      <c r="E148" s="129">
        <f>IF(ISNA(VLOOKUP($A148,DSSV!$A$7:$S$65536,IN_DTK!E$5,0))=FALSE,VLOOKUP($A148,DSSV!$A$7:$S$65536,IN_DTK!E$5,0),"")</f>
        <v>0</v>
      </c>
      <c r="F148" s="127">
        <f>IF(ISNA(VLOOKUP($A148,DSSV!$A$7:$S$65536,IN_DTK!F$5,0))=FALSE,VLOOKUP($A148,DSSV!$A$7:$S$65536,IN_DTK!F$5,0),"")</f>
        <v>0</v>
      </c>
      <c r="G148" s="127">
        <f>IF(ISNA(VLOOKUP($A148,DSSV!$A$7:$S$65536,IN_DTK!G$5,0))=FALSE,VLOOKUP($A148,DSSV!$A$7:$S$65536,IN_DTK!G$5,0),"")</f>
        <v>0</v>
      </c>
      <c r="H148" s="127" t="str">
        <f>IF(ISNA(VLOOKUP($A148,DSSV!$A$7:$S$65536,IN_DTK!H$5,0))=FALSE,IF(H$8&lt;&gt;0,VLOOKUP($A148,DSSV!$A$7:$S$65536,IN_DTK!H$5,0),""),"")</f>
        <v/>
      </c>
      <c r="I148" s="127" t="str">
        <f>IF(ISNA(VLOOKUP($A148,DSSV!$A$7:$S$65536,IN_DTK!I$5,0))=FALSE,IF(I$8&lt;&gt;0,VLOOKUP($A148,DSSV!$A$7:$S$65536,IN_DTK!I$5,0),""),"")</f>
        <v/>
      </c>
      <c r="J148" s="127" t="str">
        <f>IF(ISNA(VLOOKUP($A148,DSSV!$A$7:$S$65536,IN_DTK!J$5,0))=FALSE,IF(J$8&lt;&gt;0,VLOOKUP($A148,DSSV!$A$7:$S$65536,IN_DTK!J$5,0),""),"")</f>
        <v/>
      </c>
      <c r="K148" s="127" t="str">
        <f>IF(ISNA(VLOOKUP($A148,DSSV!$A$7:$S$65536,IN_DTK!K$5,0))=FALSE,IF(K$8&lt;&gt;0,VLOOKUP($A148,DSSV!$A$7:$S$65536,IN_DTK!K$5,0),""),"")</f>
        <v/>
      </c>
      <c r="L148" s="127" t="str">
        <f>IF(ISNA(VLOOKUP($A148,DSSV!$A$7:$S$65536,IN_DTK!L$5,0))=FALSE,IF(L$8&lt;&gt;0,VLOOKUP($A148,DSSV!$A$7:$S$65536,IN_DTK!L$5,0),""),"")</f>
        <v/>
      </c>
      <c r="M148" s="127" t="str">
        <f>IF(ISNA(VLOOKUP($A148,DSSV!$A$7:$S$65536,IN_DTK!M$5,0))=FALSE,IF(M$8&lt;&gt;0,VLOOKUP($A148,DSSV!$A$7:$S$65536,IN_DTK!M$5,0),""),"")</f>
        <v/>
      </c>
      <c r="N148" s="127" t="str">
        <f>IF(ISNA(VLOOKUP($A148,DSSV!$A$7:$S$65536,IN_DTK!N$5,0))=FALSE,IF(N$8&lt;&gt;0,VLOOKUP($A148,DSSV!$A$7:$S$65536,IN_DTK!N$5,0),""),"")</f>
        <v/>
      </c>
      <c r="O148" s="127" t="str">
        <f>IF(ISNA(VLOOKUP($A148,DSSV!$A$7:$S$65536,IN_DTK!O$5,0))=FALSE,IF(O$8&lt;&gt;0,VLOOKUP($A148,DSSV!$A$7:$S$65536,IN_DTK!O$5,0),""),"")</f>
        <v/>
      </c>
      <c r="P148" s="127" t="str">
        <f>IF(ISNA(VLOOKUP($A148,DSSV!$A$7:$S$65536,IN_DTK!P$5,0))=FALSE,IF(P$8&lt;&gt;0,VLOOKUP($A148,DSSV!$A$7:$S$65536,IN_DTK!P$5,0),""),"")</f>
        <v/>
      </c>
      <c r="Q148" s="130">
        <f>IF(ISNA(VLOOKUP($A148,DSSV!$A$7:$S$65536,IN_DTK!Q$5,0))=FALSE,VLOOKUP($A148,DSSV!$A$7:$S$65536,IN_DTK!Q$5,0),"")</f>
        <v>0</v>
      </c>
      <c r="R148" s="131" t="str">
        <f>IF(ISNA(VLOOKUP($A148,DSSV!$A$7:$S$65536,IN_DTK!R$5,0))=FALSE,VLOOKUP($A148,DSSV!$A$7:$S$65536,IN_DTK!R$5,0),"")</f>
        <v>Không</v>
      </c>
      <c r="S148" s="132">
        <f>IF(ISNA(VLOOKUP($A148,DSSV!$A$7:$S$65536,IN_DTK!S$5,0))=FALSE,VLOOKUP($A148,DSSV!$A$7:$S$65536,IN_DTK!S$5,0),"")</f>
        <v>0</v>
      </c>
      <c r="T148" s="125"/>
      <c r="U148" s="125"/>
      <c r="V148" s="125"/>
      <c r="W148" s="125"/>
      <c r="X148" s="125"/>
      <c r="Y148" s="125"/>
      <c r="Z148" s="125"/>
      <c r="AA148" s="125"/>
      <c r="AB148" s="125"/>
      <c r="AC148" s="125"/>
      <c r="AD148" s="125"/>
      <c r="AE148" s="125"/>
      <c r="AF148" s="125"/>
      <c r="AG148" s="125"/>
      <c r="AH148" s="125"/>
      <c r="AI148" s="125"/>
      <c r="AJ148" s="125"/>
      <c r="AK148" s="125"/>
      <c r="AL148" s="125"/>
      <c r="AM148" s="125"/>
      <c r="AN148" s="125"/>
      <c r="AO148" s="125"/>
      <c r="AP148" s="125"/>
      <c r="AQ148" s="125"/>
      <c r="AR148" s="125"/>
      <c r="AS148" s="125"/>
      <c r="AT148" s="125"/>
      <c r="AU148" s="125"/>
      <c r="AV148" s="125"/>
      <c r="AW148" s="125"/>
      <c r="AX148" s="125"/>
      <c r="AY148" s="125"/>
      <c r="AZ148" s="125"/>
      <c r="BA148" s="125"/>
      <c r="BB148" s="125"/>
      <c r="BC148" s="125"/>
    </row>
    <row r="149" spans="1:55" s="126" customFormat="1" ht="20.100000000000001" customHeight="1">
      <c r="A149" s="124">
        <v>141</v>
      </c>
      <c r="B149" s="127">
        <v>141</v>
      </c>
      <c r="C149" s="127">
        <f>IF(ISNA(VLOOKUP($A149,DSSV!$A$7:$S$65536,IN_DTK!C$5,0))=FALSE,VLOOKUP($A149,DSSV!$A$7:$S$65536,IN_DTK!C$5,0),"")</f>
        <v>0</v>
      </c>
      <c r="D149" s="128">
        <f>IF(ISNA(VLOOKUP($A149,DSSV!$A$7:$S$65536,IN_DTK!D$5,0))=FALSE,VLOOKUP($A149,DSSV!$A$7:$S$65536,IN_DTK!D$5,0),"")</f>
        <v>0</v>
      </c>
      <c r="E149" s="129">
        <f>IF(ISNA(VLOOKUP($A149,DSSV!$A$7:$S$65536,IN_DTK!E$5,0))=FALSE,VLOOKUP($A149,DSSV!$A$7:$S$65536,IN_DTK!E$5,0),"")</f>
        <v>0</v>
      </c>
      <c r="F149" s="127">
        <f>IF(ISNA(VLOOKUP($A149,DSSV!$A$7:$S$65536,IN_DTK!F$5,0))=FALSE,VLOOKUP($A149,DSSV!$A$7:$S$65536,IN_DTK!F$5,0),"")</f>
        <v>0</v>
      </c>
      <c r="G149" s="127">
        <f>IF(ISNA(VLOOKUP($A149,DSSV!$A$7:$S$65536,IN_DTK!G$5,0))=FALSE,VLOOKUP($A149,DSSV!$A$7:$S$65536,IN_DTK!G$5,0),"")</f>
        <v>0</v>
      </c>
      <c r="H149" s="127" t="str">
        <f>IF(ISNA(VLOOKUP($A149,DSSV!$A$7:$S$65536,IN_DTK!H$5,0))=FALSE,IF(H$8&lt;&gt;0,VLOOKUP($A149,DSSV!$A$7:$S$65536,IN_DTK!H$5,0),""),"")</f>
        <v/>
      </c>
      <c r="I149" s="127" t="str">
        <f>IF(ISNA(VLOOKUP($A149,DSSV!$A$7:$S$65536,IN_DTK!I$5,0))=FALSE,IF(I$8&lt;&gt;0,VLOOKUP($A149,DSSV!$A$7:$S$65536,IN_DTK!I$5,0),""),"")</f>
        <v/>
      </c>
      <c r="J149" s="127" t="str">
        <f>IF(ISNA(VLOOKUP($A149,DSSV!$A$7:$S$65536,IN_DTK!J$5,0))=FALSE,IF(J$8&lt;&gt;0,VLOOKUP($A149,DSSV!$A$7:$S$65536,IN_DTK!J$5,0),""),"")</f>
        <v/>
      </c>
      <c r="K149" s="127" t="str">
        <f>IF(ISNA(VLOOKUP($A149,DSSV!$A$7:$S$65536,IN_DTK!K$5,0))=FALSE,IF(K$8&lt;&gt;0,VLOOKUP($A149,DSSV!$A$7:$S$65536,IN_DTK!K$5,0),""),"")</f>
        <v/>
      </c>
      <c r="L149" s="127" t="str">
        <f>IF(ISNA(VLOOKUP($A149,DSSV!$A$7:$S$65536,IN_DTK!L$5,0))=FALSE,IF(L$8&lt;&gt;0,VLOOKUP($A149,DSSV!$A$7:$S$65536,IN_DTK!L$5,0),""),"")</f>
        <v/>
      </c>
      <c r="M149" s="127" t="str">
        <f>IF(ISNA(VLOOKUP($A149,DSSV!$A$7:$S$65536,IN_DTK!M$5,0))=FALSE,IF(M$8&lt;&gt;0,VLOOKUP($A149,DSSV!$A$7:$S$65536,IN_DTK!M$5,0),""),"")</f>
        <v/>
      </c>
      <c r="N149" s="127" t="str">
        <f>IF(ISNA(VLOOKUP($A149,DSSV!$A$7:$S$65536,IN_DTK!N$5,0))=FALSE,IF(N$8&lt;&gt;0,VLOOKUP($A149,DSSV!$A$7:$S$65536,IN_DTK!N$5,0),""),"")</f>
        <v/>
      </c>
      <c r="O149" s="127" t="str">
        <f>IF(ISNA(VLOOKUP($A149,DSSV!$A$7:$S$65536,IN_DTK!O$5,0))=FALSE,IF(O$8&lt;&gt;0,VLOOKUP($A149,DSSV!$A$7:$S$65536,IN_DTK!O$5,0),""),"")</f>
        <v/>
      </c>
      <c r="P149" s="127" t="str">
        <f>IF(ISNA(VLOOKUP($A149,DSSV!$A$7:$S$65536,IN_DTK!P$5,0))=FALSE,IF(P$8&lt;&gt;0,VLOOKUP($A149,DSSV!$A$7:$S$65536,IN_DTK!P$5,0),""),"")</f>
        <v/>
      </c>
      <c r="Q149" s="130">
        <f>IF(ISNA(VLOOKUP($A149,DSSV!$A$7:$S$65536,IN_DTK!Q$5,0))=FALSE,VLOOKUP($A149,DSSV!$A$7:$S$65536,IN_DTK!Q$5,0),"")</f>
        <v>0</v>
      </c>
      <c r="R149" s="131" t="str">
        <f>IF(ISNA(VLOOKUP($A149,DSSV!$A$7:$S$65536,IN_DTK!R$5,0))=FALSE,VLOOKUP($A149,DSSV!$A$7:$S$65536,IN_DTK!R$5,0),"")</f>
        <v>Không</v>
      </c>
      <c r="S149" s="132">
        <f>IF(ISNA(VLOOKUP($A149,DSSV!$A$7:$S$65536,IN_DTK!S$5,0))=FALSE,VLOOKUP($A149,DSSV!$A$7:$S$65536,IN_DTK!S$5,0),"")</f>
        <v>0</v>
      </c>
      <c r="T149" s="125"/>
      <c r="U149" s="125"/>
      <c r="V149" s="125"/>
      <c r="W149" s="125"/>
      <c r="X149" s="125"/>
      <c r="Y149" s="125"/>
      <c r="Z149" s="125"/>
      <c r="AA149" s="125"/>
      <c r="AB149" s="125"/>
      <c r="AC149" s="125"/>
      <c r="AD149" s="125"/>
      <c r="AE149" s="125"/>
      <c r="AF149" s="125"/>
      <c r="AG149" s="125"/>
      <c r="AH149" s="125"/>
      <c r="AI149" s="125"/>
      <c r="AJ149" s="125"/>
      <c r="AK149" s="125"/>
      <c r="AL149" s="125"/>
      <c r="AM149" s="125"/>
      <c r="AN149" s="125"/>
      <c r="AO149" s="125"/>
      <c r="AP149" s="125"/>
      <c r="AQ149" s="125"/>
      <c r="AR149" s="125"/>
      <c r="AS149" s="125"/>
      <c r="AT149" s="125"/>
      <c r="AU149" s="125"/>
      <c r="AV149" s="125"/>
      <c r="AW149" s="125"/>
      <c r="AX149" s="125"/>
      <c r="AY149" s="125"/>
      <c r="AZ149" s="125"/>
      <c r="BA149" s="125"/>
      <c r="BB149" s="125"/>
      <c r="BC149" s="125"/>
    </row>
    <row r="150" spans="1:55" s="126" customFormat="1" ht="20.100000000000001" customHeight="1">
      <c r="A150" s="124">
        <v>142</v>
      </c>
      <c r="B150" s="127">
        <v>142</v>
      </c>
      <c r="C150" s="127">
        <f>IF(ISNA(VLOOKUP($A150,DSSV!$A$7:$S$65536,IN_DTK!C$5,0))=FALSE,VLOOKUP($A150,DSSV!$A$7:$S$65536,IN_DTK!C$5,0),"")</f>
        <v>0</v>
      </c>
      <c r="D150" s="128">
        <f>IF(ISNA(VLOOKUP($A150,DSSV!$A$7:$S$65536,IN_DTK!D$5,0))=FALSE,VLOOKUP($A150,DSSV!$A$7:$S$65536,IN_DTK!D$5,0),"")</f>
        <v>0</v>
      </c>
      <c r="E150" s="129">
        <f>IF(ISNA(VLOOKUP($A150,DSSV!$A$7:$S$65536,IN_DTK!E$5,0))=FALSE,VLOOKUP($A150,DSSV!$A$7:$S$65536,IN_DTK!E$5,0),"")</f>
        <v>0</v>
      </c>
      <c r="F150" s="127">
        <f>IF(ISNA(VLOOKUP($A150,DSSV!$A$7:$S$65536,IN_DTK!F$5,0))=FALSE,VLOOKUP($A150,DSSV!$A$7:$S$65536,IN_DTK!F$5,0),"")</f>
        <v>0</v>
      </c>
      <c r="G150" s="127">
        <f>IF(ISNA(VLOOKUP($A150,DSSV!$A$7:$S$65536,IN_DTK!G$5,0))=FALSE,VLOOKUP($A150,DSSV!$A$7:$S$65536,IN_DTK!G$5,0),"")</f>
        <v>0</v>
      </c>
      <c r="H150" s="127" t="str">
        <f>IF(ISNA(VLOOKUP($A150,DSSV!$A$7:$S$65536,IN_DTK!H$5,0))=FALSE,IF(H$8&lt;&gt;0,VLOOKUP($A150,DSSV!$A$7:$S$65536,IN_DTK!H$5,0),""),"")</f>
        <v/>
      </c>
      <c r="I150" s="127" t="str">
        <f>IF(ISNA(VLOOKUP($A150,DSSV!$A$7:$S$65536,IN_DTK!I$5,0))=FALSE,IF(I$8&lt;&gt;0,VLOOKUP($A150,DSSV!$A$7:$S$65536,IN_DTK!I$5,0),""),"")</f>
        <v/>
      </c>
      <c r="J150" s="127" t="str">
        <f>IF(ISNA(VLOOKUP($A150,DSSV!$A$7:$S$65536,IN_DTK!J$5,0))=FALSE,IF(J$8&lt;&gt;0,VLOOKUP($A150,DSSV!$A$7:$S$65536,IN_DTK!J$5,0),""),"")</f>
        <v/>
      </c>
      <c r="K150" s="127" t="str">
        <f>IF(ISNA(VLOOKUP($A150,DSSV!$A$7:$S$65536,IN_DTK!K$5,0))=FALSE,IF(K$8&lt;&gt;0,VLOOKUP($A150,DSSV!$A$7:$S$65536,IN_DTK!K$5,0),""),"")</f>
        <v/>
      </c>
      <c r="L150" s="127" t="str">
        <f>IF(ISNA(VLOOKUP($A150,DSSV!$A$7:$S$65536,IN_DTK!L$5,0))=FALSE,IF(L$8&lt;&gt;0,VLOOKUP($A150,DSSV!$A$7:$S$65536,IN_DTK!L$5,0),""),"")</f>
        <v/>
      </c>
      <c r="M150" s="127" t="str">
        <f>IF(ISNA(VLOOKUP($A150,DSSV!$A$7:$S$65536,IN_DTK!M$5,0))=FALSE,IF(M$8&lt;&gt;0,VLOOKUP($A150,DSSV!$A$7:$S$65536,IN_DTK!M$5,0),""),"")</f>
        <v/>
      </c>
      <c r="N150" s="127" t="str">
        <f>IF(ISNA(VLOOKUP($A150,DSSV!$A$7:$S$65536,IN_DTK!N$5,0))=FALSE,IF(N$8&lt;&gt;0,VLOOKUP($A150,DSSV!$A$7:$S$65536,IN_DTK!N$5,0),""),"")</f>
        <v/>
      </c>
      <c r="O150" s="127" t="str">
        <f>IF(ISNA(VLOOKUP($A150,DSSV!$A$7:$S$65536,IN_DTK!O$5,0))=FALSE,IF(O$8&lt;&gt;0,VLOOKUP($A150,DSSV!$A$7:$S$65536,IN_DTK!O$5,0),""),"")</f>
        <v/>
      </c>
      <c r="P150" s="127" t="str">
        <f>IF(ISNA(VLOOKUP($A150,DSSV!$A$7:$S$65536,IN_DTK!P$5,0))=FALSE,IF(P$8&lt;&gt;0,VLOOKUP($A150,DSSV!$A$7:$S$65536,IN_DTK!P$5,0),""),"")</f>
        <v/>
      </c>
      <c r="Q150" s="130">
        <f>IF(ISNA(VLOOKUP($A150,DSSV!$A$7:$S$65536,IN_DTK!Q$5,0))=FALSE,VLOOKUP($A150,DSSV!$A$7:$S$65536,IN_DTK!Q$5,0),"")</f>
        <v>0</v>
      </c>
      <c r="R150" s="131" t="str">
        <f>IF(ISNA(VLOOKUP($A150,DSSV!$A$7:$S$65536,IN_DTK!R$5,0))=FALSE,VLOOKUP($A150,DSSV!$A$7:$S$65536,IN_DTK!R$5,0),"")</f>
        <v>Không</v>
      </c>
      <c r="S150" s="132">
        <f>IF(ISNA(VLOOKUP($A150,DSSV!$A$7:$S$65536,IN_DTK!S$5,0))=FALSE,VLOOKUP($A150,DSSV!$A$7:$S$65536,IN_DTK!S$5,0),"")</f>
        <v>0</v>
      </c>
      <c r="T150" s="125"/>
      <c r="U150" s="125"/>
      <c r="V150" s="125"/>
      <c r="W150" s="125"/>
      <c r="X150" s="125"/>
      <c r="Y150" s="125"/>
      <c r="Z150" s="125"/>
      <c r="AA150" s="125"/>
      <c r="AB150" s="125"/>
      <c r="AC150" s="125"/>
      <c r="AD150" s="125"/>
      <c r="AE150" s="125"/>
      <c r="AF150" s="125"/>
      <c r="AG150" s="125"/>
      <c r="AH150" s="125"/>
      <c r="AI150" s="125"/>
      <c r="AJ150" s="125"/>
      <c r="AK150" s="125"/>
      <c r="AL150" s="125"/>
      <c r="AM150" s="125"/>
      <c r="AN150" s="125"/>
      <c r="AO150" s="125"/>
      <c r="AP150" s="125"/>
      <c r="AQ150" s="125"/>
      <c r="AR150" s="125"/>
      <c r="AS150" s="125"/>
      <c r="AT150" s="125"/>
      <c r="AU150" s="125"/>
      <c r="AV150" s="125"/>
      <c r="AW150" s="125"/>
      <c r="AX150" s="125"/>
      <c r="AY150" s="125"/>
      <c r="AZ150" s="125"/>
      <c r="BA150" s="125"/>
      <c r="BB150" s="125"/>
      <c r="BC150" s="125"/>
    </row>
    <row r="151" spans="1:55" s="126" customFormat="1" ht="20.100000000000001" customHeight="1">
      <c r="A151" s="124">
        <v>143</v>
      </c>
      <c r="B151" s="127">
        <v>143</v>
      </c>
      <c r="C151" s="127">
        <f>IF(ISNA(VLOOKUP($A151,DSSV!$A$7:$S$65536,IN_DTK!C$5,0))=FALSE,VLOOKUP($A151,DSSV!$A$7:$S$65536,IN_DTK!C$5,0),"")</f>
        <v>0</v>
      </c>
      <c r="D151" s="128">
        <f>IF(ISNA(VLOOKUP($A151,DSSV!$A$7:$S$65536,IN_DTK!D$5,0))=FALSE,VLOOKUP($A151,DSSV!$A$7:$S$65536,IN_DTK!D$5,0),"")</f>
        <v>0</v>
      </c>
      <c r="E151" s="129">
        <f>IF(ISNA(VLOOKUP($A151,DSSV!$A$7:$S$65536,IN_DTK!E$5,0))=FALSE,VLOOKUP($A151,DSSV!$A$7:$S$65536,IN_DTK!E$5,0),"")</f>
        <v>0</v>
      </c>
      <c r="F151" s="127">
        <f>IF(ISNA(VLOOKUP($A151,DSSV!$A$7:$S$65536,IN_DTK!F$5,0))=FALSE,VLOOKUP($A151,DSSV!$A$7:$S$65536,IN_DTK!F$5,0),"")</f>
        <v>0</v>
      </c>
      <c r="G151" s="127">
        <f>IF(ISNA(VLOOKUP($A151,DSSV!$A$7:$S$65536,IN_DTK!G$5,0))=FALSE,VLOOKUP($A151,DSSV!$A$7:$S$65536,IN_DTK!G$5,0),"")</f>
        <v>0</v>
      </c>
      <c r="H151" s="127" t="str">
        <f>IF(ISNA(VLOOKUP($A151,DSSV!$A$7:$S$65536,IN_DTK!H$5,0))=FALSE,IF(H$8&lt;&gt;0,VLOOKUP($A151,DSSV!$A$7:$S$65536,IN_DTK!H$5,0),""),"")</f>
        <v/>
      </c>
      <c r="I151" s="127" t="str">
        <f>IF(ISNA(VLOOKUP($A151,DSSV!$A$7:$S$65536,IN_DTK!I$5,0))=FALSE,IF(I$8&lt;&gt;0,VLOOKUP($A151,DSSV!$A$7:$S$65536,IN_DTK!I$5,0),""),"")</f>
        <v/>
      </c>
      <c r="J151" s="127" t="str">
        <f>IF(ISNA(VLOOKUP($A151,DSSV!$A$7:$S$65536,IN_DTK!J$5,0))=FALSE,IF(J$8&lt;&gt;0,VLOOKUP($A151,DSSV!$A$7:$S$65536,IN_DTK!J$5,0),""),"")</f>
        <v/>
      </c>
      <c r="K151" s="127" t="str">
        <f>IF(ISNA(VLOOKUP($A151,DSSV!$A$7:$S$65536,IN_DTK!K$5,0))=FALSE,IF(K$8&lt;&gt;0,VLOOKUP($A151,DSSV!$A$7:$S$65536,IN_DTK!K$5,0),""),"")</f>
        <v/>
      </c>
      <c r="L151" s="127" t="str">
        <f>IF(ISNA(VLOOKUP($A151,DSSV!$A$7:$S$65536,IN_DTK!L$5,0))=FALSE,IF(L$8&lt;&gt;0,VLOOKUP($A151,DSSV!$A$7:$S$65536,IN_DTK!L$5,0),""),"")</f>
        <v/>
      </c>
      <c r="M151" s="127" t="str">
        <f>IF(ISNA(VLOOKUP($A151,DSSV!$A$7:$S$65536,IN_DTK!M$5,0))=FALSE,IF(M$8&lt;&gt;0,VLOOKUP($A151,DSSV!$A$7:$S$65536,IN_DTK!M$5,0),""),"")</f>
        <v/>
      </c>
      <c r="N151" s="127" t="str">
        <f>IF(ISNA(VLOOKUP($A151,DSSV!$A$7:$S$65536,IN_DTK!N$5,0))=FALSE,IF(N$8&lt;&gt;0,VLOOKUP($A151,DSSV!$A$7:$S$65536,IN_DTK!N$5,0),""),"")</f>
        <v/>
      </c>
      <c r="O151" s="127" t="str">
        <f>IF(ISNA(VLOOKUP($A151,DSSV!$A$7:$S$65536,IN_DTK!O$5,0))=FALSE,IF(O$8&lt;&gt;0,VLOOKUP($A151,DSSV!$A$7:$S$65536,IN_DTK!O$5,0),""),"")</f>
        <v/>
      </c>
      <c r="P151" s="127" t="str">
        <f>IF(ISNA(VLOOKUP($A151,DSSV!$A$7:$S$65536,IN_DTK!P$5,0))=FALSE,IF(P$8&lt;&gt;0,VLOOKUP($A151,DSSV!$A$7:$S$65536,IN_DTK!P$5,0),""),"")</f>
        <v/>
      </c>
      <c r="Q151" s="130">
        <f>IF(ISNA(VLOOKUP($A151,DSSV!$A$7:$S$65536,IN_DTK!Q$5,0))=FALSE,VLOOKUP($A151,DSSV!$A$7:$S$65536,IN_DTK!Q$5,0),"")</f>
        <v>0</v>
      </c>
      <c r="R151" s="131" t="str">
        <f>IF(ISNA(VLOOKUP($A151,DSSV!$A$7:$S$65536,IN_DTK!R$5,0))=FALSE,VLOOKUP($A151,DSSV!$A$7:$S$65536,IN_DTK!R$5,0),"")</f>
        <v>Không</v>
      </c>
      <c r="S151" s="132">
        <f>IF(ISNA(VLOOKUP($A151,DSSV!$A$7:$S$65536,IN_DTK!S$5,0))=FALSE,VLOOKUP($A151,DSSV!$A$7:$S$65536,IN_DTK!S$5,0),"")</f>
        <v>0</v>
      </c>
      <c r="T151" s="125"/>
      <c r="U151" s="125"/>
      <c r="V151" s="125"/>
      <c r="W151" s="125"/>
      <c r="X151" s="125"/>
      <c r="Y151" s="125"/>
      <c r="Z151" s="125"/>
      <c r="AA151" s="125"/>
      <c r="AB151" s="125"/>
      <c r="AC151" s="125"/>
      <c r="AD151" s="125"/>
      <c r="AE151" s="125"/>
      <c r="AF151" s="125"/>
      <c r="AG151" s="125"/>
      <c r="AH151" s="125"/>
      <c r="AI151" s="125"/>
      <c r="AJ151" s="125"/>
      <c r="AK151" s="125"/>
      <c r="AL151" s="125"/>
      <c r="AM151" s="125"/>
      <c r="AN151" s="125"/>
      <c r="AO151" s="125"/>
      <c r="AP151" s="125"/>
      <c r="AQ151" s="125"/>
      <c r="AR151" s="125"/>
      <c r="AS151" s="125"/>
      <c r="AT151" s="125"/>
      <c r="AU151" s="125"/>
      <c r="AV151" s="125"/>
      <c r="AW151" s="125"/>
      <c r="AX151" s="125"/>
      <c r="AY151" s="125"/>
      <c r="AZ151" s="125"/>
      <c r="BA151" s="125"/>
      <c r="BB151" s="125"/>
      <c r="BC151" s="125"/>
    </row>
    <row r="152" spans="1:55" s="126" customFormat="1" ht="20.100000000000001" customHeight="1">
      <c r="A152" s="124">
        <v>144</v>
      </c>
      <c r="B152" s="127">
        <v>144</v>
      </c>
      <c r="C152" s="127">
        <f>IF(ISNA(VLOOKUP($A152,DSSV!$A$7:$S$65536,IN_DTK!C$5,0))=FALSE,VLOOKUP($A152,DSSV!$A$7:$S$65536,IN_DTK!C$5,0),"")</f>
        <v>0</v>
      </c>
      <c r="D152" s="128">
        <f>IF(ISNA(VLOOKUP($A152,DSSV!$A$7:$S$65536,IN_DTK!D$5,0))=FALSE,VLOOKUP($A152,DSSV!$A$7:$S$65536,IN_DTK!D$5,0),"")</f>
        <v>0</v>
      </c>
      <c r="E152" s="129">
        <f>IF(ISNA(VLOOKUP($A152,DSSV!$A$7:$S$65536,IN_DTK!E$5,0))=FALSE,VLOOKUP($A152,DSSV!$A$7:$S$65536,IN_DTK!E$5,0),"")</f>
        <v>0</v>
      </c>
      <c r="F152" s="127">
        <f>IF(ISNA(VLOOKUP($A152,DSSV!$A$7:$S$65536,IN_DTK!F$5,0))=FALSE,VLOOKUP($A152,DSSV!$A$7:$S$65536,IN_DTK!F$5,0),"")</f>
        <v>0</v>
      </c>
      <c r="G152" s="127">
        <f>IF(ISNA(VLOOKUP($A152,DSSV!$A$7:$S$65536,IN_DTK!G$5,0))=FALSE,VLOOKUP($A152,DSSV!$A$7:$S$65536,IN_DTK!G$5,0),"")</f>
        <v>0</v>
      </c>
      <c r="H152" s="127" t="str">
        <f>IF(ISNA(VLOOKUP($A152,DSSV!$A$7:$S$65536,IN_DTK!H$5,0))=FALSE,IF(H$8&lt;&gt;0,VLOOKUP($A152,DSSV!$A$7:$S$65536,IN_DTK!H$5,0),""),"")</f>
        <v/>
      </c>
      <c r="I152" s="127" t="str">
        <f>IF(ISNA(VLOOKUP($A152,DSSV!$A$7:$S$65536,IN_DTK!I$5,0))=FALSE,IF(I$8&lt;&gt;0,VLOOKUP($A152,DSSV!$A$7:$S$65536,IN_DTK!I$5,0),""),"")</f>
        <v/>
      </c>
      <c r="J152" s="127" t="str">
        <f>IF(ISNA(VLOOKUP($A152,DSSV!$A$7:$S$65536,IN_DTK!J$5,0))=FALSE,IF(J$8&lt;&gt;0,VLOOKUP($A152,DSSV!$A$7:$S$65536,IN_DTK!J$5,0),""),"")</f>
        <v/>
      </c>
      <c r="K152" s="127" t="str">
        <f>IF(ISNA(VLOOKUP($A152,DSSV!$A$7:$S$65536,IN_DTK!K$5,0))=FALSE,IF(K$8&lt;&gt;0,VLOOKUP($A152,DSSV!$A$7:$S$65536,IN_DTK!K$5,0),""),"")</f>
        <v/>
      </c>
      <c r="L152" s="127" t="str">
        <f>IF(ISNA(VLOOKUP($A152,DSSV!$A$7:$S$65536,IN_DTK!L$5,0))=FALSE,IF(L$8&lt;&gt;0,VLOOKUP($A152,DSSV!$A$7:$S$65536,IN_DTK!L$5,0),""),"")</f>
        <v/>
      </c>
      <c r="M152" s="127" t="str">
        <f>IF(ISNA(VLOOKUP($A152,DSSV!$A$7:$S$65536,IN_DTK!M$5,0))=FALSE,IF(M$8&lt;&gt;0,VLOOKUP($A152,DSSV!$A$7:$S$65536,IN_DTK!M$5,0),""),"")</f>
        <v/>
      </c>
      <c r="N152" s="127" t="str">
        <f>IF(ISNA(VLOOKUP($A152,DSSV!$A$7:$S$65536,IN_DTK!N$5,0))=FALSE,IF(N$8&lt;&gt;0,VLOOKUP($A152,DSSV!$A$7:$S$65536,IN_DTK!N$5,0),""),"")</f>
        <v/>
      </c>
      <c r="O152" s="127" t="str">
        <f>IF(ISNA(VLOOKUP($A152,DSSV!$A$7:$S$65536,IN_DTK!O$5,0))=FALSE,IF(O$8&lt;&gt;0,VLOOKUP($A152,DSSV!$A$7:$S$65536,IN_DTK!O$5,0),""),"")</f>
        <v/>
      </c>
      <c r="P152" s="127" t="str">
        <f>IF(ISNA(VLOOKUP($A152,DSSV!$A$7:$S$65536,IN_DTK!P$5,0))=FALSE,IF(P$8&lt;&gt;0,VLOOKUP($A152,DSSV!$A$7:$S$65536,IN_DTK!P$5,0),""),"")</f>
        <v/>
      </c>
      <c r="Q152" s="130">
        <f>IF(ISNA(VLOOKUP($A152,DSSV!$A$7:$S$65536,IN_DTK!Q$5,0))=FALSE,VLOOKUP($A152,DSSV!$A$7:$S$65536,IN_DTK!Q$5,0),"")</f>
        <v>0</v>
      </c>
      <c r="R152" s="131" t="str">
        <f>IF(ISNA(VLOOKUP($A152,DSSV!$A$7:$S$65536,IN_DTK!R$5,0))=FALSE,VLOOKUP($A152,DSSV!$A$7:$S$65536,IN_DTK!R$5,0),"")</f>
        <v>Không</v>
      </c>
      <c r="S152" s="132">
        <f>IF(ISNA(VLOOKUP($A152,DSSV!$A$7:$S$65536,IN_DTK!S$5,0))=FALSE,VLOOKUP($A152,DSSV!$A$7:$S$65536,IN_DTK!S$5,0),"")</f>
        <v>0</v>
      </c>
      <c r="T152" s="125"/>
      <c r="U152" s="125"/>
      <c r="V152" s="125"/>
      <c r="W152" s="125"/>
      <c r="X152" s="125"/>
      <c r="Y152" s="125"/>
      <c r="Z152" s="125"/>
      <c r="AA152" s="125"/>
      <c r="AB152" s="125"/>
      <c r="AC152" s="125"/>
      <c r="AD152" s="125"/>
      <c r="AE152" s="125"/>
      <c r="AF152" s="125"/>
      <c r="AG152" s="125"/>
      <c r="AH152" s="125"/>
      <c r="AI152" s="125"/>
      <c r="AJ152" s="125"/>
      <c r="AK152" s="125"/>
      <c r="AL152" s="125"/>
      <c r="AM152" s="125"/>
      <c r="AN152" s="125"/>
      <c r="AO152" s="125"/>
      <c r="AP152" s="125"/>
      <c r="AQ152" s="125"/>
      <c r="AR152" s="125"/>
      <c r="AS152" s="125"/>
      <c r="AT152" s="125"/>
      <c r="AU152" s="125"/>
      <c r="AV152" s="125"/>
      <c r="AW152" s="125"/>
      <c r="AX152" s="125"/>
      <c r="AY152" s="125"/>
      <c r="AZ152" s="125"/>
      <c r="BA152" s="125"/>
      <c r="BB152" s="125"/>
      <c r="BC152" s="125"/>
    </row>
    <row r="153" spans="1:55" s="126" customFormat="1" ht="20.100000000000001" customHeight="1">
      <c r="A153" s="124">
        <v>145</v>
      </c>
      <c r="B153" s="127">
        <v>145</v>
      </c>
      <c r="C153" s="127">
        <f>IF(ISNA(VLOOKUP($A153,DSSV!$A$7:$S$65536,IN_DTK!C$5,0))=FALSE,VLOOKUP($A153,DSSV!$A$7:$S$65536,IN_DTK!C$5,0),"")</f>
        <v>0</v>
      </c>
      <c r="D153" s="128">
        <f>IF(ISNA(VLOOKUP($A153,DSSV!$A$7:$S$65536,IN_DTK!D$5,0))=FALSE,VLOOKUP($A153,DSSV!$A$7:$S$65536,IN_DTK!D$5,0),"")</f>
        <v>0</v>
      </c>
      <c r="E153" s="129">
        <f>IF(ISNA(VLOOKUP($A153,DSSV!$A$7:$S$65536,IN_DTK!E$5,0))=FALSE,VLOOKUP($A153,DSSV!$A$7:$S$65536,IN_DTK!E$5,0),"")</f>
        <v>0</v>
      </c>
      <c r="F153" s="127">
        <f>IF(ISNA(VLOOKUP($A153,DSSV!$A$7:$S$65536,IN_DTK!F$5,0))=FALSE,VLOOKUP($A153,DSSV!$A$7:$S$65536,IN_DTK!F$5,0),"")</f>
        <v>0</v>
      </c>
      <c r="G153" s="127">
        <f>IF(ISNA(VLOOKUP($A153,DSSV!$A$7:$S$65536,IN_DTK!G$5,0))=FALSE,VLOOKUP($A153,DSSV!$A$7:$S$65536,IN_DTK!G$5,0),"")</f>
        <v>0</v>
      </c>
      <c r="H153" s="127" t="str">
        <f>IF(ISNA(VLOOKUP($A153,DSSV!$A$7:$S$65536,IN_DTK!H$5,0))=FALSE,IF(H$8&lt;&gt;0,VLOOKUP($A153,DSSV!$A$7:$S$65536,IN_DTK!H$5,0),""),"")</f>
        <v/>
      </c>
      <c r="I153" s="127" t="str">
        <f>IF(ISNA(VLOOKUP($A153,DSSV!$A$7:$S$65536,IN_DTK!I$5,0))=FALSE,IF(I$8&lt;&gt;0,VLOOKUP($A153,DSSV!$A$7:$S$65536,IN_DTK!I$5,0),""),"")</f>
        <v/>
      </c>
      <c r="J153" s="127" t="str">
        <f>IF(ISNA(VLOOKUP($A153,DSSV!$A$7:$S$65536,IN_DTK!J$5,0))=FALSE,IF(J$8&lt;&gt;0,VLOOKUP($A153,DSSV!$A$7:$S$65536,IN_DTK!J$5,0),""),"")</f>
        <v/>
      </c>
      <c r="K153" s="127" t="str">
        <f>IF(ISNA(VLOOKUP($A153,DSSV!$A$7:$S$65536,IN_DTK!K$5,0))=FALSE,IF(K$8&lt;&gt;0,VLOOKUP($A153,DSSV!$A$7:$S$65536,IN_DTK!K$5,0),""),"")</f>
        <v/>
      </c>
      <c r="L153" s="127" t="str">
        <f>IF(ISNA(VLOOKUP($A153,DSSV!$A$7:$S$65536,IN_DTK!L$5,0))=FALSE,IF(L$8&lt;&gt;0,VLOOKUP($A153,DSSV!$A$7:$S$65536,IN_DTK!L$5,0),""),"")</f>
        <v/>
      </c>
      <c r="M153" s="127" t="str">
        <f>IF(ISNA(VLOOKUP($A153,DSSV!$A$7:$S$65536,IN_DTK!M$5,0))=FALSE,IF(M$8&lt;&gt;0,VLOOKUP($A153,DSSV!$A$7:$S$65536,IN_DTK!M$5,0),""),"")</f>
        <v/>
      </c>
      <c r="N153" s="127" t="str">
        <f>IF(ISNA(VLOOKUP($A153,DSSV!$A$7:$S$65536,IN_DTK!N$5,0))=FALSE,IF(N$8&lt;&gt;0,VLOOKUP($A153,DSSV!$A$7:$S$65536,IN_DTK!N$5,0),""),"")</f>
        <v/>
      </c>
      <c r="O153" s="127" t="str">
        <f>IF(ISNA(VLOOKUP($A153,DSSV!$A$7:$S$65536,IN_DTK!O$5,0))=FALSE,IF(O$8&lt;&gt;0,VLOOKUP($A153,DSSV!$A$7:$S$65536,IN_DTK!O$5,0),""),"")</f>
        <v/>
      </c>
      <c r="P153" s="127" t="str">
        <f>IF(ISNA(VLOOKUP($A153,DSSV!$A$7:$S$65536,IN_DTK!P$5,0))=FALSE,IF(P$8&lt;&gt;0,VLOOKUP($A153,DSSV!$A$7:$S$65536,IN_DTK!P$5,0),""),"")</f>
        <v/>
      </c>
      <c r="Q153" s="130">
        <f>IF(ISNA(VLOOKUP($A153,DSSV!$A$7:$S$65536,IN_DTK!Q$5,0))=FALSE,VLOOKUP($A153,DSSV!$A$7:$S$65536,IN_DTK!Q$5,0),"")</f>
        <v>0</v>
      </c>
      <c r="R153" s="131" t="str">
        <f>IF(ISNA(VLOOKUP($A153,DSSV!$A$7:$S$65536,IN_DTK!R$5,0))=FALSE,VLOOKUP($A153,DSSV!$A$7:$S$65536,IN_DTK!R$5,0),"")</f>
        <v>Không</v>
      </c>
      <c r="S153" s="132">
        <f>IF(ISNA(VLOOKUP($A153,DSSV!$A$7:$S$65536,IN_DTK!S$5,0))=FALSE,VLOOKUP($A153,DSSV!$A$7:$S$65536,IN_DTK!S$5,0),"")</f>
        <v>0</v>
      </c>
      <c r="T153" s="125"/>
      <c r="U153" s="125"/>
      <c r="V153" s="125"/>
      <c r="W153" s="125"/>
      <c r="X153" s="125"/>
      <c r="Y153" s="125"/>
      <c r="Z153" s="125"/>
      <c r="AA153" s="125"/>
      <c r="AB153" s="125"/>
      <c r="AC153" s="125"/>
      <c r="AD153" s="125"/>
      <c r="AE153" s="125"/>
      <c r="AF153" s="125"/>
      <c r="AG153" s="125"/>
      <c r="AH153" s="125"/>
      <c r="AI153" s="125"/>
      <c r="AJ153" s="125"/>
      <c r="AK153" s="125"/>
      <c r="AL153" s="125"/>
      <c r="AM153" s="125"/>
      <c r="AN153" s="125"/>
      <c r="AO153" s="125"/>
      <c r="AP153" s="125"/>
      <c r="AQ153" s="125"/>
      <c r="AR153" s="125"/>
      <c r="AS153" s="125"/>
      <c r="AT153" s="125"/>
      <c r="AU153" s="125"/>
      <c r="AV153" s="125"/>
      <c r="AW153" s="125"/>
      <c r="AX153" s="125"/>
      <c r="AY153" s="125"/>
      <c r="AZ153" s="125"/>
      <c r="BA153" s="125"/>
      <c r="BB153" s="125"/>
      <c r="BC153" s="125"/>
    </row>
    <row r="154" spans="1:55" s="126" customFormat="1" ht="20.100000000000001" customHeight="1">
      <c r="A154" s="124">
        <v>146</v>
      </c>
      <c r="B154" s="127">
        <v>146</v>
      </c>
      <c r="C154" s="127">
        <f>IF(ISNA(VLOOKUP($A154,DSSV!$A$7:$S$65536,IN_DTK!C$5,0))=FALSE,VLOOKUP($A154,DSSV!$A$7:$S$65536,IN_DTK!C$5,0),"")</f>
        <v>0</v>
      </c>
      <c r="D154" s="128">
        <f>IF(ISNA(VLOOKUP($A154,DSSV!$A$7:$S$65536,IN_DTK!D$5,0))=FALSE,VLOOKUP($A154,DSSV!$A$7:$S$65536,IN_DTK!D$5,0),"")</f>
        <v>0</v>
      </c>
      <c r="E154" s="129">
        <f>IF(ISNA(VLOOKUP($A154,DSSV!$A$7:$S$65536,IN_DTK!E$5,0))=FALSE,VLOOKUP($A154,DSSV!$A$7:$S$65536,IN_DTK!E$5,0),"")</f>
        <v>0</v>
      </c>
      <c r="F154" s="127">
        <f>IF(ISNA(VLOOKUP($A154,DSSV!$A$7:$S$65536,IN_DTK!F$5,0))=FALSE,VLOOKUP($A154,DSSV!$A$7:$S$65536,IN_DTK!F$5,0),"")</f>
        <v>0</v>
      </c>
      <c r="G154" s="127">
        <f>IF(ISNA(VLOOKUP($A154,DSSV!$A$7:$S$65536,IN_DTK!G$5,0))=FALSE,VLOOKUP($A154,DSSV!$A$7:$S$65536,IN_DTK!G$5,0),"")</f>
        <v>0</v>
      </c>
      <c r="H154" s="127" t="str">
        <f>IF(ISNA(VLOOKUP($A154,DSSV!$A$7:$S$65536,IN_DTK!H$5,0))=FALSE,IF(H$8&lt;&gt;0,VLOOKUP($A154,DSSV!$A$7:$S$65536,IN_DTK!H$5,0),""),"")</f>
        <v/>
      </c>
      <c r="I154" s="127" t="str">
        <f>IF(ISNA(VLOOKUP($A154,DSSV!$A$7:$S$65536,IN_DTK!I$5,0))=FALSE,IF(I$8&lt;&gt;0,VLOOKUP($A154,DSSV!$A$7:$S$65536,IN_DTK!I$5,0),""),"")</f>
        <v/>
      </c>
      <c r="J154" s="127" t="str">
        <f>IF(ISNA(VLOOKUP($A154,DSSV!$A$7:$S$65536,IN_DTK!J$5,0))=FALSE,IF(J$8&lt;&gt;0,VLOOKUP($A154,DSSV!$A$7:$S$65536,IN_DTK!J$5,0),""),"")</f>
        <v/>
      </c>
      <c r="K154" s="127" t="str">
        <f>IF(ISNA(VLOOKUP($A154,DSSV!$A$7:$S$65536,IN_DTK!K$5,0))=FALSE,IF(K$8&lt;&gt;0,VLOOKUP($A154,DSSV!$A$7:$S$65536,IN_DTK!K$5,0),""),"")</f>
        <v/>
      </c>
      <c r="L154" s="127" t="str">
        <f>IF(ISNA(VLOOKUP($A154,DSSV!$A$7:$S$65536,IN_DTK!L$5,0))=FALSE,IF(L$8&lt;&gt;0,VLOOKUP($A154,DSSV!$A$7:$S$65536,IN_DTK!L$5,0),""),"")</f>
        <v/>
      </c>
      <c r="M154" s="127" t="str">
        <f>IF(ISNA(VLOOKUP($A154,DSSV!$A$7:$S$65536,IN_DTK!M$5,0))=FALSE,IF(M$8&lt;&gt;0,VLOOKUP($A154,DSSV!$A$7:$S$65536,IN_DTK!M$5,0),""),"")</f>
        <v/>
      </c>
      <c r="N154" s="127" t="str">
        <f>IF(ISNA(VLOOKUP($A154,DSSV!$A$7:$S$65536,IN_DTK!N$5,0))=FALSE,IF(N$8&lt;&gt;0,VLOOKUP($A154,DSSV!$A$7:$S$65536,IN_DTK!N$5,0),""),"")</f>
        <v/>
      </c>
      <c r="O154" s="127" t="str">
        <f>IF(ISNA(VLOOKUP($A154,DSSV!$A$7:$S$65536,IN_DTK!O$5,0))=FALSE,IF(O$8&lt;&gt;0,VLOOKUP($A154,DSSV!$A$7:$S$65536,IN_DTK!O$5,0),""),"")</f>
        <v/>
      </c>
      <c r="P154" s="127" t="str">
        <f>IF(ISNA(VLOOKUP($A154,DSSV!$A$7:$S$65536,IN_DTK!P$5,0))=FALSE,IF(P$8&lt;&gt;0,VLOOKUP($A154,DSSV!$A$7:$S$65536,IN_DTK!P$5,0),""),"")</f>
        <v/>
      </c>
      <c r="Q154" s="130">
        <f>IF(ISNA(VLOOKUP($A154,DSSV!$A$7:$S$65536,IN_DTK!Q$5,0))=FALSE,VLOOKUP($A154,DSSV!$A$7:$S$65536,IN_DTK!Q$5,0),"")</f>
        <v>0</v>
      </c>
      <c r="R154" s="131" t="str">
        <f>IF(ISNA(VLOOKUP($A154,DSSV!$A$7:$S$65536,IN_DTK!R$5,0))=FALSE,VLOOKUP($A154,DSSV!$A$7:$S$65536,IN_DTK!R$5,0),"")</f>
        <v>Không</v>
      </c>
      <c r="S154" s="132">
        <f>IF(ISNA(VLOOKUP($A154,DSSV!$A$7:$S$65536,IN_DTK!S$5,0))=FALSE,VLOOKUP($A154,DSSV!$A$7:$S$65536,IN_DTK!S$5,0),"")</f>
        <v>0</v>
      </c>
      <c r="T154" s="125"/>
      <c r="U154" s="125"/>
      <c r="V154" s="125"/>
      <c r="W154" s="125"/>
      <c r="X154" s="125"/>
      <c r="Y154" s="125"/>
      <c r="Z154" s="125"/>
      <c r="AA154" s="125"/>
      <c r="AB154" s="125"/>
      <c r="AC154" s="125"/>
      <c r="AD154" s="125"/>
      <c r="AE154" s="125"/>
      <c r="AF154" s="125"/>
      <c r="AG154" s="125"/>
      <c r="AH154" s="125"/>
      <c r="AI154" s="125"/>
      <c r="AJ154" s="125"/>
      <c r="AK154" s="125"/>
      <c r="AL154" s="125"/>
      <c r="AM154" s="125"/>
      <c r="AN154" s="125"/>
      <c r="AO154" s="125"/>
      <c r="AP154" s="125"/>
      <c r="AQ154" s="125"/>
      <c r="AR154" s="125"/>
      <c r="AS154" s="125"/>
      <c r="AT154" s="125"/>
      <c r="AU154" s="125"/>
      <c r="AV154" s="125"/>
      <c r="AW154" s="125"/>
      <c r="AX154" s="125"/>
      <c r="AY154" s="125"/>
      <c r="AZ154" s="125"/>
      <c r="BA154" s="125"/>
      <c r="BB154" s="125"/>
      <c r="BC154" s="125"/>
    </row>
    <row r="155" spans="1:55" s="126" customFormat="1" ht="20.100000000000001" customHeight="1">
      <c r="A155" s="124">
        <v>147</v>
      </c>
      <c r="B155" s="127">
        <v>147</v>
      </c>
      <c r="C155" s="127">
        <f>IF(ISNA(VLOOKUP($A155,DSSV!$A$7:$S$65536,IN_DTK!C$5,0))=FALSE,VLOOKUP($A155,DSSV!$A$7:$S$65536,IN_DTK!C$5,0),"")</f>
        <v>0</v>
      </c>
      <c r="D155" s="128">
        <f>IF(ISNA(VLOOKUP($A155,DSSV!$A$7:$S$65536,IN_DTK!D$5,0))=FALSE,VLOOKUP($A155,DSSV!$A$7:$S$65536,IN_DTK!D$5,0),"")</f>
        <v>0</v>
      </c>
      <c r="E155" s="129">
        <f>IF(ISNA(VLOOKUP($A155,DSSV!$A$7:$S$65536,IN_DTK!E$5,0))=FALSE,VLOOKUP($A155,DSSV!$A$7:$S$65536,IN_DTK!E$5,0),"")</f>
        <v>0</v>
      </c>
      <c r="F155" s="127">
        <f>IF(ISNA(VLOOKUP($A155,DSSV!$A$7:$S$65536,IN_DTK!F$5,0))=FALSE,VLOOKUP($A155,DSSV!$A$7:$S$65536,IN_DTK!F$5,0),"")</f>
        <v>0</v>
      </c>
      <c r="G155" s="127">
        <f>IF(ISNA(VLOOKUP($A155,DSSV!$A$7:$S$65536,IN_DTK!G$5,0))=FALSE,VLOOKUP($A155,DSSV!$A$7:$S$65536,IN_DTK!G$5,0),"")</f>
        <v>0</v>
      </c>
      <c r="H155" s="127" t="str">
        <f>IF(ISNA(VLOOKUP($A155,DSSV!$A$7:$S$65536,IN_DTK!H$5,0))=FALSE,IF(H$8&lt;&gt;0,VLOOKUP($A155,DSSV!$A$7:$S$65536,IN_DTK!H$5,0),""),"")</f>
        <v/>
      </c>
      <c r="I155" s="127" t="str">
        <f>IF(ISNA(VLOOKUP($A155,DSSV!$A$7:$S$65536,IN_DTK!I$5,0))=FALSE,IF(I$8&lt;&gt;0,VLOOKUP($A155,DSSV!$A$7:$S$65536,IN_DTK!I$5,0),""),"")</f>
        <v/>
      </c>
      <c r="J155" s="127" t="str">
        <f>IF(ISNA(VLOOKUP($A155,DSSV!$A$7:$S$65536,IN_DTK!J$5,0))=FALSE,IF(J$8&lt;&gt;0,VLOOKUP($A155,DSSV!$A$7:$S$65536,IN_DTK!J$5,0),""),"")</f>
        <v/>
      </c>
      <c r="K155" s="127" t="str">
        <f>IF(ISNA(VLOOKUP($A155,DSSV!$A$7:$S$65536,IN_DTK!K$5,0))=FALSE,IF(K$8&lt;&gt;0,VLOOKUP($A155,DSSV!$A$7:$S$65536,IN_DTK!K$5,0),""),"")</f>
        <v/>
      </c>
      <c r="L155" s="127" t="str">
        <f>IF(ISNA(VLOOKUP($A155,DSSV!$A$7:$S$65536,IN_DTK!L$5,0))=FALSE,IF(L$8&lt;&gt;0,VLOOKUP($A155,DSSV!$A$7:$S$65536,IN_DTK!L$5,0),""),"")</f>
        <v/>
      </c>
      <c r="M155" s="127" t="str">
        <f>IF(ISNA(VLOOKUP($A155,DSSV!$A$7:$S$65536,IN_DTK!M$5,0))=FALSE,IF(M$8&lt;&gt;0,VLOOKUP($A155,DSSV!$A$7:$S$65536,IN_DTK!M$5,0),""),"")</f>
        <v/>
      </c>
      <c r="N155" s="127" t="str">
        <f>IF(ISNA(VLOOKUP($A155,DSSV!$A$7:$S$65536,IN_DTK!N$5,0))=FALSE,IF(N$8&lt;&gt;0,VLOOKUP($A155,DSSV!$A$7:$S$65536,IN_DTK!N$5,0),""),"")</f>
        <v/>
      </c>
      <c r="O155" s="127" t="str">
        <f>IF(ISNA(VLOOKUP($A155,DSSV!$A$7:$S$65536,IN_DTK!O$5,0))=FALSE,IF(O$8&lt;&gt;0,VLOOKUP($A155,DSSV!$A$7:$S$65536,IN_DTK!O$5,0),""),"")</f>
        <v/>
      </c>
      <c r="P155" s="127" t="str">
        <f>IF(ISNA(VLOOKUP($A155,DSSV!$A$7:$S$65536,IN_DTK!P$5,0))=FALSE,IF(P$8&lt;&gt;0,VLOOKUP($A155,DSSV!$A$7:$S$65536,IN_DTK!P$5,0),""),"")</f>
        <v/>
      </c>
      <c r="Q155" s="130">
        <f>IF(ISNA(VLOOKUP($A155,DSSV!$A$7:$S$65536,IN_DTK!Q$5,0))=FALSE,VLOOKUP($A155,DSSV!$A$7:$S$65536,IN_DTK!Q$5,0),"")</f>
        <v>0</v>
      </c>
      <c r="R155" s="131" t="str">
        <f>IF(ISNA(VLOOKUP($A155,DSSV!$A$7:$S$65536,IN_DTK!R$5,0))=FALSE,VLOOKUP($A155,DSSV!$A$7:$S$65536,IN_DTK!R$5,0),"")</f>
        <v>Không</v>
      </c>
      <c r="S155" s="132">
        <f>IF(ISNA(VLOOKUP($A155,DSSV!$A$7:$S$65536,IN_DTK!S$5,0))=FALSE,VLOOKUP($A155,DSSV!$A$7:$S$65536,IN_DTK!S$5,0),"")</f>
        <v>0</v>
      </c>
      <c r="T155" s="125"/>
      <c r="U155" s="125"/>
      <c r="V155" s="125"/>
      <c r="W155" s="125"/>
      <c r="X155" s="125"/>
      <c r="Y155" s="125"/>
      <c r="Z155" s="125"/>
      <c r="AA155" s="125"/>
      <c r="AB155" s="125"/>
      <c r="AC155" s="125"/>
      <c r="AD155" s="125"/>
      <c r="AE155" s="125"/>
      <c r="AF155" s="125"/>
      <c r="AG155" s="125"/>
      <c r="AH155" s="125"/>
      <c r="AI155" s="125"/>
      <c r="AJ155" s="125"/>
      <c r="AK155" s="125"/>
      <c r="AL155" s="125"/>
      <c r="AM155" s="125"/>
      <c r="AN155" s="125"/>
      <c r="AO155" s="125"/>
      <c r="AP155" s="125"/>
      <c r="AQ155" s="125"/>
      <c r="AR155" s="125"/>
      <c r="AS155" s="125"/>
      <c r="AT155" s="125"/>
      <c r="AU155" s="125"/>
      <c r="AV155" s="125"/>
      <c r="AW155" s="125"/>
      <c r="AX155" s="125"/>
      <c r="AY155" s="125"/>
      <c r="AZ155" s="125"/>
      <c r="BA155" s="125"/>
      <c r="BB155" s="125"/>
      <c r="BC155" s="125"/>
    </row>
    <row r="156" spans="1:55" s="126" customFormat="1" ht="20.100000000000001" customHeight="1">
      <c r="A156" s="124">
        <v>148</v>
      </c>
      <c r="B156" s="127">
        <v>148</v>
      </c>
      <c r="C156" s="127">
        <f>IF(ISNA(VLOOKUP($A156,DSSV!$A$7:$S$65536,IN_DTK!C$5,0))=FALSE,VLOOKUP($A156,DSSV!$A$7:$S$65536,IN_DTK!C$5,0),"")</f>
        <v>0</v>
      </c>
      <c r="D156" s="128">
        <f>IF(ISNA(VLOOKUP($A156,DSSV!$A$7:$S$65536,IN_DTK!D$5,0))=FALSE,VLOOKUP($A156,DSSV!$A$7:$S$65536,IN_DTK!D$5,0),"")</f>
        <v>0</v>
      </c>
      <c r="E156" s="129">
        <f>IF(ISNA(VLOOKUP($A156,DSSV!$A$7:$S$65536,IN_DTK!E$5,0))=FALSE,VLOOKUP($A156,DSSV!$A$7:$S$65536,IN_DTK!E$5,0),"")</f>
        <v>0</v>
      </c>
      <c r="F156" s="127">
        <f>IF(ISNA(VLOOKUP($A156,DSSV!$A$7:$S$65536,IN_DTK!F$5,0))=FALSE,VLOOKUP($A156,DSSV!$A$7:$S$65536,IN_DTK!F$5,0),"")</f>
        <v>0</v>
      </c>
      <c r="G156" s="127">
        <f>IF(ISNA(VLOOKUP($A156,DSSV!$A$7:$S$65536,IN_DTK!G$5,0))=FALSE,VLOOKUP($A156,DSSV!$A$7:$S$65536,IN_DTK!G$5,0),"")</f>
        <v>0</v>
      </c>
      <c r="H156" s="127" t="str">
        <f>IF(ISNA(VLOOKUP($A156,DSSV!$A$7:$S$65536,IN_DTK!H$5,0))=FALSE,IF(H$8&lt;&gt;0,VLOOKUP($A156,DSSV!$A$7:$S$65536,IN_DTK!H$5,0),""),"")</f>
        <v/>
      </c>
      <c r="I156" s="127" t="str">
        <f>IF(ISNA(VLOOKUP($A156,DSSV!$A$7:$S$65536,IN_DTK!I$5,0))=FALSE,IF(I$8&lt;&gt;0,VLOOKUP($A156,DSSV!$A$7:$S$65536,IN_DTK!I$5,0),""),"")</f>
        <v/>
      </c>
      <c r="J156" s="127" t="str">
        <f>IF(ISNA(VLOOKUP($A156,DSSV!$A$7:$S$65536,IN_DTK!J$5,0))=FALSE,IF(J$8&lt;&gt;0,VLOOKUP($A156,DSSV!$A$7:$S$65536,IN_DTK!J$5,0),""),"")</f>
        <v/>
      </c>
      <c r="K156" s="127" t="str">
        <f>IF(ISNA(VLOOKUP($A156,DSSV!$A$7:$S$65536,IN_DTK!K$5,0))=FALSE,IF(K$8&lt;&gt;0,VLOOKUP($A156,DSSV!$A$7:$S$65536,IN_DTK!K$5,0),""),"")</f>
        <v/>
      </c>
      <c r="L156" s="127" t="str">
        <f>IF(ISNA(VLOOKUP($A156,DSSV!$A$7:$S$65536,IN_DTK!L$5,0))=FALSE,IF(L$8&lt;&gt;0,VLOOKUP($A156,DSSV!$A$7:$S$65536,IN_DTK!L$5,0),""),"")</f>
        <v/>
      </c>
      <c r="M156" s="127" t="str">
        <f>IF(ISNA(VLOOKUP($A156,DSSV!$A$7:$S$65536,IN_DTK!M$5,0))=FALSE,IF(M$8&lt;&gt;0,VLOOKUP($A156,DSSV!$A$7:$S$65536,IN_DTK!M$5,0),""),"")</f>
        <v/>
      </c>
      <c r="N156" s="127" t="str">
        <f>IF(ISNA(VLOOKUP($A156,DSSV!$A$7:$S$65536,IN_DTK!N$5,0))=FALSE,IF(N$8&lt;&gt;0,VLOOKUP($A156,DSSV!$A$7:$S$65536,IN_DTK!N$5,0),""),"")</f>
        <v/>
      </c>
      <c r="O156" s="127" t="str">
        <f>IF(ISNA(VLOOKUP($A156,DSSV!$A$7:$S$65536,IN_DTK!O$5,0))=FALSE,IF(O$8&lt;&gt;0,VLOOKUP($A156,DSSV!$A$7:$S$65536,IN_DTK!O$5,0),""),"")</f>
        <v/>
      </c>
      <c r="P156" s="127" t="str">
        <f>IF(ISNA(VLOOKUP($A156,DSSV!$A$7:$S$65536,IN_DTK!P$5,0))=FALSE,IF(P$8&lt;&gt;0,VLOOKUP($A156,DSSV!$A$7:$S$65536,IN_DTK!P$5,0),""),"")</f>
        <v/>
      </c>
      <c r="Q156" s="130">
        <f>IF(ISNA(VLOOKUP($A156,DSSV!$A$7:$S$65536,IN_DTK!Q$5,0))=FALSE,VLOOKUP($A156,DSSV!$A$7:$S$65536,IN_DTK!Q$5,0),"")</f>
        <v>0</v>
      </c>
      <c r="R156" s="131" t="str">
        <f>IF(ISNA(VLOOKUP($A156,DSSV!$A$7:$S$65536,IN_DTK!R$5,0))=FALSE,VLOOKUP($A156,DSSV!$A$7:$S$65536,IN_DTK!R$5,0),"")</f>
        <v>Không</v>
      </c>
      <c r="S156" s="132">
        <f>IF(ISNA(VLOOKUP($A156,DSSV!$A$7:$S$65536,IN_DTK!S$5,0))=FALSE,VLOOKUP($A156,DSSV!$A$7:$S$65536,IN_DTK!S$5,0),"")</f>
        <v>0</v>
      </c>
      <c r="T156" s="125"/>
      <c r="U156" s="125"/>
      <c r="V156" s="125"/>
      <c r="W156" s="125"/>
      <c r="X156" s="125"/>
      <c r="Y156" s="125"/>
      <c r="Z156" s="125"/>
      <c r="AA156" s="125"/>
      <c r="AB156" s="125"/>
      <c r="AC156" s="125"/>
      <c r="AD156" s="125"/>
      <c r="AE156" s="125"/>
      <c r="AF156" s="125"/>
      <c r="AG156" s="125"/>
      <c r="AH156" s="125"/>
      <c r="AI156" s="125"/>
      <c r="AJ156" s="125"/>
      <c r="AK156" s="125"/>
      <c r="AL156" s="125"/>
      <c r="AM156" s="125"/>
      <c r="AN156" s="125"/>
      <c r="AO156" s="125"/>
      <c r="AP156" s="125"/>
      <c r="AQ156" s="125"/>
      <c r="AR156" s="125"/>
      <c r="AS156" s="125"/>
      <c r="AT156" s="125"/>
      <c r="AU156" s="125"/>
      <c r="AV156" s="125"/>
      <c r="AW156" s="125"/>
      <c r="AX156" s="125"/>
      <c r="AY156" s="125"/>
      <c r="AZ156" s="125"/>
      <c r="BA156" s="125"/>
      <c r="BB156" s="125"/>
      <c r="BC156" s="125"/>
    </row>
    <row r="157" spans="1:55" s="126" customFormat="1" ht="20.100000000000001" customHeight="1">
      <c r="A157" s="124">
        <v>149</v>
      </c>
      <c r="B157" s="127">
        <v>149</v>
      </c>
      <c r="C157" s="127">
        <f>IF(ISNA(VLOOKUP($A157,DSSV!$A$7:$S$65536,IN_DTK!C$5,0))=FALSE,VLOOKUP($A157,DSSV!$A$7:$S$65536,IN_DTK!C$5,0),"")</f>
        <v>0</v>
      </c>
      <c r="D157" s="128">
        <f>IF(ISNA(VLOOKUP($A157,DSSV!$A$7:$S$65536,IN_DTK!D$5,0))=FALSE,VLOOKUP($A157,DSSV!$A$7:$S$65536,IN_DTK!D$5,0),"")</f>
        <v>0</v>
      </c>
      <c r="E157" s="129">
        <f>IF(ISNA(VLOOKUP($A157,DSSV!$A$7:$S$65536,IN_DTK!E$5,0))=FALSE,VLOOKUP($A157,DSSV!$A$7:$S$65536,IN_DTK!E$5,0),"")</f>
        <v>0</v>
      </c>
      <c r="F157" s="127">
        <f>IF(ISNA(VLOOKUP($A157,DSSV!$A$7:$S$65536,IN_DTK!F$5,0))=FALSE,VLOOKUP($A157,DSSV!$A$7:$S$65536,IN_DTK!F$5,0),"")</f>
        <v>0</v>
      </c>
      <c r="G157" s="127">
        <f>IF(ISNA(VLOOKUP($A157,DSSV!$A$7:$S$65536,IN_DTK!G$5,0))=FALSE,VLOOKUP($A157,DSSV!$A$7:$S$65536,IN_DTK!G$5,0),"")</f>
        <v>0</v>
      </c>
      <c r="H157" s="127" t="str">
        <f>IF(ISNA(VLOOKUP($A157,DSSV!$A$7:$S$65536,IN_DTK!H$5,0))=FALSE,IF(H$8&lt;&gt;0,VLOOKUP($A157,DSSV!$A$7:$S$65536,IN_DTK!H$5,0),""),"")</f>
        <v/>
      </c>
      <c r="I157" s="127" t="str">
        <f>IF(ISNA(VLOOKUP($A157,DSSV!$A$7:$S$65536,IN_DTK!I$5,0))=FALSE,IF(I$8&lt;&gt;0,VLOOKUP($A157,DSSV!$A$7:$S$65536,IN_DTK!I$5,0),""),"")</f>
        <v/>
      </c>
      <c r="J157" s="127" t="str">
        <f>IF(ISNA(VLOOKUP($A157,DSSV!$A$7:$S$65536,IN_DTK!J$5,0))=FALSE,IF(J$8&lt;&gt;0,VLOOKUP($A157,DSSV!$A$7:$S$65536,IN_DTK!J$5,0),""),"")</f>
        <v/>
      </c>
      <c r="K157" s="127" t="str">
        <f>IF(ISNA(VLOOKUP($A157,DSSV!$A$7:$S$65536,IN_DTK!K$5,0))=FALSE,IF(K$8&lt;&gt;0,VLOOKUP($A157,DSSV!$A$7:$S$65536,IN_DTK!K$5,0),""),"")</f>
        <v/>
      </c>
      <c r="L157" s="127" t="str">
        <f>IF(ISNA(VLOOKUP($A157,DSSV!$A$7:$S$65536,IN_DTK!L$5,0))=FALSE,IF(L$8&lt;&gt;0,VLOOKUP($A157,DSSV!$A$7:$S$65536,IN_DTK!L$5,0),""),"")</f>
        <v/>
      </c>
      <c r="M157" s="127" t="str">
        <f>IF(ISNA(VLOOKUP($A157,DSSV!$A$7:$S$65536,IN_DTK!M$5,0))=FALSE,IF(M$8&lt;&gt;0,VLOOKUP($A157,DSSV!$A$7:$S$65536,IN_DTK!M$5,0),""),"")</f>
        <v/>
      </c>
      <c r="N157" s="127" t="str">
        <f>IF(ISNA(VLOOKUP($A157,DSSV!$A$7:$S$65536,IN_DTK!N$5,0))=FALSE,IF(N$8&lt;&gt;0,VLOOKUP($A157,DSSV!$A$7:$S$65536,IN_DTK!N$5,0),""),"")</f>
        <v/>
      </c>
      <c r="O157" s="127" t="str">
        <f>IF(ISNA(VLOOKUP($A157,DSSV!$A$7:$S$65536,IN_DTK!O$5,0))=FALSE,IF(O$8&lt;&gt;0,VLOOKUP($A157,DSSV!$A$7:$S$65536,IN_DTK!O$5,0),""),"")</f>
        <v/>
      </c>
      <c r="P157" s="127" t="str">
        <f>IF(ISNA(VLOOKUP($A157,DSSV!$A$7:$S$65536,IN_DTK!P$5,0))=FALSE,IF(P$8&lt;&gt;0,VLOOKUP($A157,DSSV!$A$7:$S$65536,IN_DTK!P$5,0),""),"")</f>
        <v/>
      </c>
      <c r="Q157" s="130">
        <f>IF(ISNA(VLOOKUP($A157,DSSV!$A$7:$S$65536,IN_DTK!Q$5,0))=FALSE,VLOOKUP($A157,DSSV!$A$7:$S$65536,IN_DTK!Q$5,0),"")</f>
        <v>0</v>
      </c>
      <c r="R157" s="131" t="str">
        <f>IF(ISNA(VLOOKUP($A157,DSSV!$A$7:$S$65536,IN_DTK!R$5,0))=FALSE,VLOOKUP($A157,DSSV!$A$7:$S$65536,IN_DTK!R$5,0),"")</f>
        <v>Không</v>
      </c>
      <c r="S157" s="132">
        <f>IF(ISNA(VLOOKUP($A157,DSSV!$A$7:$S$65536,IN_DTK!S$5,0))=FALSE,VLOOKUP($A157,DSSV!$A$7:$S$65536,IN_DTK!S$5,0),"")</f>
        <v>0</v>
      </c>
      <c r="T157" s="125"/>
      <c r="U157" s="125"/>
      <c r="V157" s="125"/>
      <c r="W157" s="125"/>
      <c r="X157" s="125"/>
      <c r="Y157" s="125"/>
      <c r="Z157" s="125"/>
      <c r="AA157" s="125"/>
      <c r="AB157" s="125"/>
      <c r="AC157" s="125"/>
      <c r="AD157" s="125"/>
      <c r="AE157" s="125"/>
      <c r="AF157" s="125"/>
      <c r="AG157" s="125"/>
      <c r="AH157" s="125"/>
      <c r="AI157" s="125"/>
      <c r="AJ157" s="125"/>
      <c r="AK157" s="125"/>
      <c r="AL157" s="125"/>
      <c r="AM157" s="125"/>
      <c r="AN157" s="125"/>
      <c r="AO157" s="125"/>
      <c r="AP157" s="125"/>
      <c r="AQ157" s="125"/>
      <c r="AR157" s="125"/>
      <c r="AS157" s="125"/>
      <c r="AT157" s="125"/>
      <c r="AU157" s="125"/>
      <c r="AV157" s="125"/>
      <c r="AW157" s="125"/>
      <c r="AX157" s="125"/>
      <c r="AY157" s="125"/>
      <c r="AZ157" s="125"/>
      <c r="BA157" s="125"/>
      <c r="BB157" s="125"/>
      <c r="BC157" s="125"/>
    </row>
    <row r="158" spans="1:55" s="126" customFormat="1" ht="20.100000000000001" customHeight="1">
      <c r="A158" s="124">
        <v>150</v>
      </c>
      <c r="B158" s="127">
        <v>150</v>
      </c>
      <c r="C158" s="127">
        <f>IF(ISNA(VLOOKUP($A158,DSSV!$A$7:$S$65536,IN_DTK!C$5,0))=FALSE,VLOOKUP($A158,DSSV!$A$7:$S$65536,IN_DTK!C$5,0),"")</f>
        <v>0</v>
      </c>
      <c r="D158" s="128">
        <f>IF(ISNA(VLOOKUP($A158,DSSV!$A$7:$S$65536,IN_DTK!D$5,0))=FALSE,VLOOKUP($A158,DSSV!$A$7:$S$65536,IN_DTK!D$5,0),"")</f>
        <v>0</v>
      </c>
      <c r="E158" s="129">
        <f>IF(ISNA(VLOOKUP($A158,DSSV!$A$7:$S$65536,IN_DTK!E$5,0))=FALSE,VLOOKUP($A158,DSSV!$A$7:$S$65536,IN_DTK!E$5,0),"")</f>
        <v>0</v>
      </c>
      <c r="F158" s="127">
        <f>IF(ISNA(VLOOKUP($A158,DSSV!$A$7:$S$65536,IN_DTK!F$5,0))=FALSE,VLOOKUP($A158,DSSV!$A$7:$S$65536,IN_DTK!F$5,0),"")</f>
        <v>0</v>
      </c>
      <c r="G158" s="127">
        <f>IF(ISNA(VLOOKUP($A158,DSSV!$A$7:$S$65536,IN_DTK!G$5,0))=FALSE,VLOOKUP($A158,DSSV!$A$7:$S$65536,IN_DTK!G$5,0),"")</f>
        <v>0</v>
      </c>
      <c r="H158" s="127" t="str">
        <f>IF(ISNA(VLOOKUP($A158,DSSV!$A$7:$S$65536,IN_DTK!H$5,0))=FALSE,IF(H$8&lt;&gt;0,VLOOKUP($A158,DSSV!$A$7:$S$65536,IN_DTK!H$5,0),""),"")</f>
        <v/>
      </c>
      <c r="I158" s="127" t="str">
        <f>IF(ISNA(VLOOKUP($A158,DSSV!$A$7:$S$65536,IN_DTK!I$5,0))=FALSE,IF(I$8&lt;&gt;0,VLOOKUP($A158,DSSV!$A$7:$S$65536,IN_DTK!I$5,0),""),"")</f>
        <v/>
      </c>
      <c r="J158" s="127" t="str">
        <f>IF(ISNA(VLOOKUP($A158,DSSV!$A$7:$S$65536,IN_DTK!J$5,0))=FALSE,IF(J$8&lt;&gt;0,VLOOKUP($A158,DSSV!$A$7:$S$65536,IN_DTK!J$5,0),""),"")</f>
        <v/>
      </c>
      <c r="K158" s="127" t="str">
        <f>IF(ISNA(VLOOKUP($A158,DSSV!$A$7:$S$65536,IN_DTK!K$5,0))=FALSE,IF(K$8&lt;&gt;0,VLOOKUP($A158,DSSV!$A$7:$S$65536,IN_DTK!K$5,0),""),"")</f>
        <v/>
      </c>
      <c r="L158" s="127" t="str">
        <f>IF(ISNA(VLOOKUP($A158,DSSV!$A$7:$S$65536,IN_DTK!L$5,0))=FALSE,IF(L$8&lt;&gt;0,VLOOKUP($A158,DSSV!$A$7:$S$65536,IN_DTK!L$5,0),""),"")</f>
        <v/>
      </c>
      <c r="M158" s="127" t="str">
        <f>IF(ISNA(VLOOKUP($A158,DSSV!$A$7:$S$65536,IN_DTK!M$5,0))=FALSE,IF(M$8&lt;&gt;0,VLOOKUP($A158,DSSV!$A$7:$S$65536,IN_DTK!M$5,0),""),"")</f>
        <v/>
      </c>
      <c r="N158" s="127" t="str">
        <f>IF(ISNA(VLOOKUP($A158,DSSV!$A$7:$S$65536,IN_DTK!N$5,0))=FALSE,IF(N$8&lt;&gt;0,VLOOKUP($A158,DSSV!$A$7:$S$65536,IN_DTK!N$5,0),""),"")</f>
        <v/>
      </c>
      <c r="O158" s="127" t="str">
        <f>IF(ISNA(VLOOKUP($A158,DSSV!$A$7:$S$65536,IN_DTK!O$5,0))=FALSE,IF(O$8&lt;&gt;0,VLOOKUP($A158,DSSV!$A$7:$S$65536,IN_DTK!O$5,0),""),"")</f>
        <v/>
      </c>
      <c r="P158" s="127" t="str">
        <f>IF(ISNA(VLOOKUP($A158,DSSV!$A$7:$S$65536,IN_DTK!P$5,0))=FALSE,IF(P$8&lt;&gt;0,VLOOKUP($A158,DSSV!$A$7:$S$65536,IN_DTK!P$5,0),""),"")</f>
        <v/>
      </c>
      <c r="Q158" s="130">
        <f>IF(ISNA(VLOOKUP($A158,DSSV!$A$7:$S$65536,IN_DTK!Q$5,0))=FALSE,VLOOKUP($A158,DSSV!$A$7:$S$65536,IN_DTK!Q$5,0),"")</f>
        <v>0</v>
      </c>
      <c r="R158" s="131" t="str">
        <f>IF(ISNA(VLOOKUP($A158,DSSV!$A$7:$S$65536,IN_DTK!R$5,0))=FALSE,VLOOKUP($A158,DSSV!$A$7:$S$65536,IN_DTK!R$5,0),"")</f>
        <v>Không</v>
      </c>
      <c r="S158" s="132">
        <f>IF(ISNA(VLOOKUP($A158,DSSV!$A$7:$S$65536,IN_DTK!S$5,0))=FALSE,VLOOKUP($A158,DSSV!$A$7:$S$65536,IN_DTK!S$5,0),"")</f>
        <v>0</v>
      </c>
      <c r="T158" s="125"/>
      <c r="U158" s="125"/>
      <c r="V158" s="125"/>
      <c r="W158" s="125"/>
      <c r="X158" s="125"/>
      <c r="Y158" s="125"/>
      <c r="Z158" s="125"/>
      <c r="AA158" s="125"/>
      <c r="AB158" s="125"/>
      <c r="AC158" s="125"/>
      <c r="AD158" s="125"/>
      <c r="AE158" s="125"/>
      <c r="AF158" s="125"/>
      <c r="AG158" s="125"/>
      <c r="AH158" s="125"/>
      <c r="AI158" s="125"/>
      <c r="AJ158" s="125"/>
      <c r="AK158" s="125"/>
      <c r="AL158" s="125"/>
      <c r="AM158" s="125"/>
      <c r="AN158" s="125"/>
      <c r="AO158" s="125"/>
      <c r="AP158" s="125"/>
      <c r="AQ158" s="125"/>
      <c r="AR158" s="125"/>
      <c r="AS158" s="125"/>
      <c r="AT158" s="125"/>
      <c r="AU158" s="125"/>
      <c r="AV158" s="125"/>
      <c r="AW158" s="125"/>
      <c r="AX158" s="125"/>
      <c r="AY158" s="125"/>
      <c r="AZ158" s="125"/>
      <c r="BA158" s="125"/>
      <c r="BB158" s="125"/>
      <c r="BC158" s="125"/>
    </row>
    <row r="159" spans="1:55" s="126" customFormat="1" ht="20.100000000000001" customHeight="1">
      <c r="A159" s="124">
        <v>151</v>
      </c>
      <c r="B159" s="127">
        <v>151</v>
      </c>
      <c r="C159" s="127">
        <f>IF(ISNA(VLOOKUP($A159,DSSV!$A$7:$S$65536,IN_DTK!C$5,0))=FALSE,VLOOKUP($A159,DSSV!$A$7:$S$65536,IN_DTK!C$5,0),"")</f>
        <v>0</v>
      </c>
      <c r="D159" s="128">
        <f>IF(ISNA(VLOOKUP($A159,DSSV!$A$7:$S$65536,IN_DTK!D$5,0))=FALSE,VLOOKUP($A159,DSSV!$A$7:$S$65536,IN_DTK!D$5,0),"")</f>
        <v>0</v>
      </c>
      <c r="E159" s="129">
        <f>IF(ISNA(VLOOKUP($A159,DSSV!$A$7:$S$65536,IN_DTK!E$5,0))=FALSE,VLOOKUP($A159,DSSV!$A$7:$S$65536,IN_DTK!E$5,0),"")</f>
        <v>0</v>
      </c>
      <c r="F159" s="127">
        <f>IF(ISNA(VLOOKUP($A159,DSSV!$A$7:$S$65536,IN_DTK!F$5,0))=FALSE,VLOOKUP($A159,DSSV!$A$7:$S$65536,IN_DTK!F$5,0),"")</f>
        <v>0</v>
      </c>
      <c r="G159" s="127">
        <f>IF(ISNA(VLOOKUP($A159,DSSV!$A$7:$S$65536,IN_DTK!G$5,0))=FALSE,VLOOKUP($A159,DSSV!$A$7:$S$65536,IN_DTK!G$5,0),"")</f>
        <v>0</v>
      </c>
      <c r="H159" s="127" t="str">
        <f>IF(ISNA(VLOOKUP($A159,DSSV!$A$7:$S$65536,IN_DTK!H$5,0))=FALSE,IF(H$8&lt;&gt;0,VLOOKUP($A159,DSSV!$A$7:$S$65536,IN_DTK!H$5,0),""),"")</f>
        <v/>
      </c>
      <c r="I159" s="127" t="str">
        <f>IF(ISNA(VLOOKUP($A159,DSSV!$A$7:$S$65536,IN_DTK!I$5,0))=FALSE,IF(I$8&lt;&gt;0,VLOOKUP($A159,DSSV!$A$7:$S$65536,IN_DTK!I$5,0),""),"")</f>
        <v/>
      </c>
      <c r="J159" s="127" t="str">
        <f>IF(ISNA(VLOOKUP($A159,DSSV!$A$7:$S$65536,IN_DTK!J$5,0))=FALSE,IF(J$8&lt;&gt;0,VLOOKUP($A159,DSSV!$A$7:$S$65536,IN_DTK!J$5,0),""),"")</f>
        <v/>
      </c>
      <c r="K159" s="127" t="str">
        <f>IF(ISNA(VLOOKUP($A159,DSSV!$A$7:$S$65536,IN_DTK!K$5,0))=FALSE,IF(K$8&lt;&gt;0,VLOOKUP($A159,DSSV!$A$7:$S$65536,IN_DTK!K$5,0),""),"")</f>
        <v/>
      </c>
      <c r="L159" s="127" t="str">
        <f>IF(ISNA(VLOOKUP($A159,DSSV!$A$7:$S$65536,IN_DTK!L$5,0))=FALSE,IF(L$8&lt;&gt;0,VLOOKUP($A159,DSSV!$A$7:$S$65536,IN_DTK!L$5,0),""),"")</f>
        <v/>
      </c>
      <c r="M159" s="127" t="str">
        <f>IF(ISNA(VLOOKUP($A159,DSSV!$A$7:$S$65536,IN_DTK!M$5,0))=FALSE,IF(M$8&lt;&gt;0,VLOOKUP($A159,DSSV!$A$7:$S$65536,IN_DTK!M$5,0),""),"")</f>
        <v/>
      </c>
      <c r="N159" s="127" t="str">
        <f>IF(ISNA(VLOOKUP($A159,DSSV!$A$7:$S$65536,IN_DTK!N$5,0))=FALSE,IF(N$8&lt;&gt;0,VLOOKUP($A159,DSSV!$A$7:$S$65536,IN_DTK!N$5,0),""),"")</f>
        <v/>
      </c>
      <c r="O159" s="127" t="str">
        <f>IF(ISNA(VLOOKUP($A159,DSSV!$A$7:$S$65536,IN_DTK!O$5,0))=FALSE,IF(O$8&lt;&gt;0,VLOOKUP($A159,DSSV!$A$7:$S$65536,IN_DTK!O$5,0),""),"")</f>
        <v/>
      </c>
      <c r="P159" s="127" t="str">
        <f>IF(ISNA(VLOOKUP($A159,DSSV!$A$7:$S$65536,IN_DTK!P$5,0))=FALSE,IF(P$8&lt;&gt;0,VLOOKUP($A159,DSSV!$A$7:$S$65536,IN_DTK!P$5,0),""),"")</f>
        <v/>
      </c>
      <c r="Q159" s="130">
        <f>IF(ISNA(VLOOKUP($A159,DSSV!$A$7:$S$65536,IN_DTK!Q$5,0))=FALSE,VLOOKUP($A159,DSSV!$A$7:$S$65536,IN_DTK!Q$5,0),"")</f>
        <v>0</v>
      </c>
      <c r="R159" s="131" t="str">
        <f>IF(ISNA(VLOOKUP($A159,DSSV!$A$7:$S$65536,IN_DTK!R$5,0))=FALSE,VLOOKUP($A159,DSSV!$A$7:$S$65536,IN_DTK!R$5,0),"")</f>
        <v>Không</v>
      </c>
      <c r="S159" s="132">
        <f>IF(ISNA(VLOOKUP($A159,DSSV!$A$7:$S$65536,IN_DTK!S$5,0))=FALSE,VLOOKUP($A159,DSSV!$A$7:$S$65536,IN_DTK!S$5,0),"")</f>
        <v>0</v>
      </c>
      <c r="T159" s="125"/>
      <c r="U159" s="125"/>
      <c r="V159" s="125"/>
      <c r="W159" s="125"/>
      <c r="X159" s="125"/>
      <c r="Y159" s="125"/>
      <c r="Z159" s="125"/>
      <c r="AA159" s="125"/>
      <c r="AB159" s="125"/>
      <c r="AC159" s="125"/>
      <c r="AD159" s="125"/>
      <c r="AE159" s="125"/>
      <c r="AF159" s="125"/>
      <c r="AG159" s="125"/>
      <c r="AH159" s="125"/>
      <c r="AI159" s="125"/>
      <c r="AJ159" s="125"/>
      <c r="AK159" s="125"/>
      <c r="AL159" s="125"/>
      <c r="AM159" s="125"/>
      <c r="AN159" s="125"/>
      <c r="AO159" s="125"/>
      <c r="AP159" s="125"/>
      <c r="AQ159" s="125"/>
      <c r="AR159" s="125"/>
      <c r="AS159" s="125"/>
      <c r="AT159" s="125"/>
      <c r="AU159" s="125"/>
      <c r="AV159" s="125"/>
      <c r="AW159" s="125"/>
      <c r="AX159" s="125"/>
      <c r="AY159" s="125"/>
      <c r="AZ159" s="125"/>
      <c r="BA159" s="125"/>
      <c r="BB159" s="125"/>
      <c r="BC159" s="125"/>
    </row>
    <row r="160" spans="1:55" s="126" customFormat="1" ht="20.100000000000001" customHeight="1">
      <c r="A160" s="124">
        <v>152</v>
      </c>
      <c r="B160" s="127">
        <v>152</v>
      </c>
      <c r="C160" s="127">
        <f>IF(ISNA(VLOOKUP($A160,DSSV!$A$7:$S$65536,IN_DTK!C$5,0))=FALSE,VLOOKUP($A160,DSSV!$A$7:$S$65536,IN_DTK!C$5,0),"")</f>
        <v>0</v>
      </c>
      <c r="D160" s="128">
        <f>IF(ISNA(VLOOKUP($A160,DSSV!$A$7:$S$65536,IN_DTK!D$5,0))=FALSE,VLOOKUP($A160,DSSV!$A$7:$S$65536,IN_DTK!D$5,0),"")</f>
        <v>0</v>
      </c>
      <c r="E160" s="129">
        <f>IF(ISNA(VLOOKUP($A160,DSSV!$A$7:$S$65536,IN_DTK!E$5,0))=FALSE,VLOOKUP($A160,DSSV!$A$7:$S$65536,IN_DTK!E$5,0),"")</f>
        <v>0</v>
      </c>
      <c r="F160" s="127">
        <f>IF(ISNA(VLOOKUP($A160,DSSV!$A$7:$S$65536,IN_DTK!F$5,0))=FALSE,VLOOKUP($A160,DSSV!$A$7:$S$65536,IN_DTK!F$5,0),"")</f>
        <v>0</v>
      </c>
      <c r="G160" s="127">
        <f>IF(ISNA(VLOOKUP($A160,DSSV!$A$7:$S$65536,IN_DTK!G$5,0))=FALSE,VLOOKUP($A160,DSSV!$A$7:$S$65536,IN_DTK!G$5,0),"")</f>
        <v>0</v>
      </c>
      <c r="H160" s="127" t="str">
        <f>IF(ISNA(VLOOKUP($A160,DSSV!$A$7:$S$65536,IN_DTK!H$5,0))=FALSE,IF(H$8&lt;&gt;0,VLOOKUP($A160,DSSV!$A$7:$S$65536,IN_DTK!H$5,0),""),"")</f>
        <v/>
      </c>
      <c r="I160" s="127" t="str">
        <f>IF(ISNA(VLOOKUP($A160,DSSV!$A$7:$S$65536,IN_DTK!I$5,0))=FALSE,IF(I$8&lt;&gt;0,VLOOKUP($A160,DSSV!$A$7:$S$65536,IN_DTK!I$5,0),""),"")</f>
        <v/>
      </c>
      <c r="J160" s="127" t="str">
        <f>IF(ISNA(VLOOKUP($A160,DSSV!$A$7:$S$65536,IN_DTK!J$5,0))=FALSE,IF(J$8&lt;&gt;0,VLOOKUP($A160,DSSV!$A$7:$S$65536,IN_DTK!J$5,0),""),"")</f>
        <v/>
      </c>
      <c r="K160" s="127" t="str">
        <f>IF(ISNA(VLOOKUP($A160,DSSV!$A$7:$S$65536,IN_DTK!K$5,0))=FALSE,IF(K$8&lt;&gt;0,VLOOKUP($A160,DSSV!$A$7:$S$65536,IN_DTK!K$5,0),""),"")</f>
        <v/>
      </c>
      <c r="L160" s="127" t="str">
        <f>IF(ISNA(VLOOKUP($A160,DSSV!$A$7:$S$65536,IN_DTK!L$5,0))=FALSE,IF(L$8&lt;&gt;0,VLOOKUP($A160,DSSV!$A$7:$S$65536,IN_DTK!L$5,0),""),"")</f>
        <v/>
      </c>
      <c r="M160" s="127" t="str">
        <f>IF(ISNA(VLOOKUP($A160,DSSV!$A$7:$S$65536,IN_DTK!M$5,0))=FALSE,IF(M$8&lt;&gt;0,VLOOKUP($A160,DSSV!$A$7:$S$65536,IN_DTK!M$5,0),""),"")</f>
        <v/>
      </c>
      <c r="N160" s="127" t="str">
        <f>IF(ISNA(VLOOKUP($A160,DSSV!$A$7:$S$65536,IN_DTK!N$5,0))=FALSE,IF(N$8&lt;&gt;0,VLOOKUP($A160,DSSV!$A$7:$S$65536,IN_DTK!N$5,0),""),"")</f>
        <v/>
      </c>
      <c r="O160" s="127" t="str">
        <f>IF(ISNA(VLOOKUP($A160,DSSV!$A$7:$S$65536,IN_DTK!O$5,0))=FALSE,IF(O$8&lt;&gt;0,VLOOKUP($A160,DSSV!$A$7:$S$65536,IN_DTK!O$5,0),""),"")</f>
        <v/>
      </c>
      <c r="P160" s="127" t="str">
        <f>IF(ISNA(VLOOKUP($A160,DSSV!$A$7:$S$65536,IN_DTK!P$5,0))=FALSE,IF(P$8&lt;&gt;0,VLOOKUP($A160,DSSV!$A$7:$S$65536,IN_DTK!P$5,0),""),"")</f>
        <v/>
      </c>
      <c r="Q160" s="130">
        <f>IF(ISNA(VLOOKUP($A160,DSSV!$A$7:$S$65536,IN_DTK!Q$5,0))=FALSE,VLOOKUP($A160,DSSV!$A$7:$S$65536,IN_DTK!Q$5,0),"")</f>
        <v>0</v>
      </c>
      <c r="R160" s="131" t="str">
        <f>IF(ISNA(VLOOKUP($A160,DSSV!$A$7:$S$65536,IN_DTK!R$5,0))=FALSE,VLOOKUP($A160,DSSV!$A$7:$S$65536,IN_DTK!R$5,0),"")</f>
        <v>Không</v>
      </c>
      <c r="S160" s="132">
        <f>IF(ISNA(VLOOKUP($A160,DSSV!$A$7:$S$65536,IN_DTK!S$5,0))=FALSE,VLOOKUP($A160,DSSV!$A$7:$S$65536,IN_DTK!S$5,0),"")</f>
        <v>0</v>
      </c>
      <c r="T160" s="125"/>
      <c r="U160" s="125"/>
      <c r="V160" s="125"/>
      <c r="W160" s="125"/>
      <c r="X160" s="125"/>
      <c r="Y160" s="125"/>
      <c r="Z160" s="125"/>
      <c r="AA160" s="125"/>
      <c r="AB160" s="125"/>
      <c r="AC160" s="125"/>
      <c r="AD160" s="125"/>
      <c r="AE160" s="125"/>
      <c r="AF160" s="125"/>
      <c r="AG160" s="125"/>
      <c r="AH160" s="125"/>
      <c r="AI160" s="125"/>
      <c r="AJ160" s="125"/>
      <c r="AK160" s="125"/>
      <c r="AL160" s="125"/>
      <c r="AM160" s="125"/>
      <c r="AN160" s="125"/>
      <c r="AO160" s="125"/>
      <c r="AP160" s="125"/>
      <c r="AQ160" s="125"/>
      <c r="AR160" s="125"/>
      <c r="AS160" s="125"/>
      <c r="AT160" s="125"/>
      <c r="AU160" s="125"/>
      <c r="AV160" s="125"/>
      <c r="AW160" s="125"/>
      <c r="AX160" s="125"/>
      <c r="AY160" s="125"/>
      <c r="AZ160" s="125"/>
      <c r="BA160" s="125"/>
      <c r="BB160" s="125"/>
      <c r="BC160" s="125"/>
    </row>
    <row r="161" spans="1:55" s="126" customFormat="1" ht="20.100000000000001" customHeight="1">
      <c r="A161" s="124">
        <v>153</v>
      </c>
      <c r="B161" s="127">
        <v>153</v>
      </c>
      <c r="C161" s="127">
        <f>IF(ISNA(VLOOKUP($A161,DSSV!$A$7:$S$65536,IN_DTK!C$5,0))=FALSE,VLOOKUP($A161,DSSV!$A$7:$S$65536,IN_DTK!C$5,0),"")</f>
        <v>0</v>
      </c>
      <c r="D161" s="128">
        <f>IF(ISNA(VLOOKUP($A161,DSSV!$A$7:$S$65536,IN_DTK!D$5,0))=FALSE,VLOOKUP($A161,DSSV!$A$7:$S$65536,IN_DTK!D$5,0),"")</f>
        <v>0</v>
      </c>
      <c r="E161" s="129">
        <f>IF(ISNA(VLOOKUP($A161,DSSV!$A$7:$S$65536,IN_DTK!E$5,0))=FALSE,VLOOKUP($A161,DSSV!$A$7:$S$65536,IN_DTK!E$5,0),"")</f>
        <v>0</v>
      </c>
      <c r="F161" s="127">
        <f>IF(ISNA(VLOOKUP($A161,DSSV!$A$7:$S$65536,IN_DTK!F$5,0))=FALSE,VLOOKUP($A161,DSSV!$A$7:$S$65536,IN_DTK!F$5,0),"")</f>
        <v>0</v>
      </c>
      <c r="G161" s="127">
        <f>IF(ISNA(VLOOKUP($A161,DSSV!$A$7:$S$65536,IN_DTK!G$5,0))=FALSE,VLOOKUP($A161,DSSV!$A$7:$S$65536,IN_DTK!G$5,0),"")</f>
        <v>0</v>
      </c>
      <c r="H161" s="127" t="str">
        <f>IF(ISNA(VLOOKUP($A161,DSSV!$A$7:$S$65536,IN_DTK!H$5,0))=FALSE,IF(H$8&lt;&gt;0,VLOOKUP($A161,DSSV!$A$7:$S$65536,IN_DTK!H$5,0),""),"")</f>
        <v/>
      </c>
      <c r="I161" s="127" t="str">
        <f>IF(ISNA(VLOOKUP($A161,DSSV!$A$7:$S$65536,IN_DTK!I$5,0))=FALSE,IF(I$8&lt;&gt;0,VLOOKUP($A161,DSSV!$A$7:$S$65536,IN_DTK!I$5,0),""),"")</f>
        <v/>
      </c>
      <c r="J161" s="127" t="str">
        <f>IF(ISNA(VLOOKUP($A161,DSSV!$A$7:$S$65536,IN_DTK!J$5,0))=FALSE,IF(J$8&lt;&gt;0,VLOOKUP($A161,DSSV!$A$7:$S$65536,IN_DTK!J$5,0),""),"")</f>
        <v/>
      </c>
      <c r="K161" s="127" t="str">
        <f>IF(ISNA(VLOOKUP($A161,DSSV!$A$7:$S$65536,IN_DTK!K$5,0))=FALSE,IF(K$8&lt;&gt;0,VLOOKUP($A161,DSSV!$A$7:$S$65536,IN_DTK!K$5,0),""),"")</f>
        <v/>
      </c>
      <c r="L161" s="127" t="str">
        <f>IF(ISNA(VLOOKUP($A161,DSSV!$A$7:$S$65536,IN_DTK!L$5,0))=FALSE,IF(L$8&lt;&gt;0,VLOOKUP($A161,DSSV!$A$7:$S$65536,IN_DTK!L$5,0),""),"")</f>
        <v/>
      </c>
      <c r="M161" s="127" t="str">
        <f>IF(ISNA(VLOOKUP($A161,DSSV!$A$7:$S$65536,IN_DTK!M$5,0))=FALSE,IF(M$8&lt;&gt;0,VLOOKUP($A161,DSSV!$A$7:$S$65536,IN_DTK!M$5,0),""),"")</f>
        <v/>
      </c>
      <c r="N161" s="127" t="str">
        <f>IF(ISNA(VLOOKUP($A161,DSSV!$A$7:$S$65536,IN_DTK!N$5,0))=FALSE,IF(N$8&lt;&gt;0,VLOOKUP($A161,DSSV!$A$7:$S$65536,IN_DTK!N$5,0),""),"")</f>
        <v/>
      </c>
      <c r="O161" s="127" t="str">
        <f>IF(ISNA(VLOOKUP($A161,DSSV!$A$7:$S$65536,IN_DTK!O$5,0))=FALSE,IF(O$8&lt;&gt;0,VLOOKUP($A161,DSSV!$A$7:$S$65536,IN_DTK!O$5,0),""),"")</f>
        <v/>
      </c>
      <c r="P161" s="127" t="str">
        <f>IF(ISNA(VLOOKUP($A161,DSSV!$A$7:$S$65536,IN_DTK!P$5,0))=FALSE,IF(P$8&lt;&gt;0,VLOOKUP($A161,DSSV!$A$7:$S$65536,IN_DTK!P$5,0),""),"")</f>
        <v/>
      </c>
      <c r="Q161" s="130">
        <f>IF(ISNA(VLOOKUP($A161,DSSV!$A$7:$S$65536,IN_DTK!Q$5,0))=FALSE,VLOOKUP($A161,DSSV!$A$7:$S$65536,IN_DTK!Q$5,0),"")</f>
        <v>0</v>
      </c>
      <c r="R161" s="131" t="str">
        <f>IF(ISNA(VLOOKUP($A161,DSSV!$A$7:$S$65536,IN_DTK!R$5,0))=FALSE,VLOOKUP($A161,DSSV!$A$7:$S$65536,IN_DTK!R$5,0),"")</f>
        <v>Không</v>
      </c>
      <c r="S161" s="132">
        <f>IF(ISNA(VLOOKUP($A161,DSSV!$A$7:$S$65536,IN_DTK!S$5,0))=FALSE,VLOOKUP($A161,DSSV!$A$7:$S$65536,IN_DTK!S$5,0),"")</f>
        <v>0</v>
      </c>
      <c r="T161" s="125"/>
      <c r="U161" s="125"/>
      <c r="V161" s="125"/>
      <c r="W161" s="125"/>
      <c r="X161" s="125"/>
      <c r="Y161" s="125"/>
      <c r="Z161" s="125"/>
      <c r="AA161" s="125"/>
      <c r="AB161" s="125"/>
      <c r="AC161" s="125"/>
      <c r="AD161" s="125"/>
      <c r="AE161" s="125"/>
      <c r="AF161" s="125"/>
      <c r="AG161" s="125"/>
      <c r="AH161" s="125"/>
      <c r="AI161" s="125"/>
      <c r="AJ161" s="125"/>
      <c r="AK161" s="125"/>
      <c r="AL161" s="125"/>
      <c r="AM161" s="125"/>
      <c r="AN161" s="125"/>
      <c r="AO161" s="125"/>
      <c r="AP161" s="125"/>
      <c r="AQ161" s="125"/>
      <c r="AR161" s="125"/>
      <c r="AS161" s="125"/>
      <c r="AT161" s="125"/>
      <c r="AU161" s="125"/>
      <c r="AV161" s="125"/>
      <c r="AW161" s="125"/>
      <c r="AX161" s="125"/>
      <c r="AY161" s="125"/>
      <c r="AZ161" s="125"/>
      <c r="BA161" s="125"/>
      <c r="BB161" s="125"/>
      <c r="BC161" s="125"/>
    </row>
    <row r="162" spans="1:55" s="126" customFormat="1" ht="20.100000000000001" customHeight="1">
      <c r="A162" s="124">
        <v>154</v>
      </c>
      <c r="B162" s="127">
        <v>154</v>
      </c>
      <c r="C162" s="127">
        <f>IF(ISNA(VLOOKUP($A162,DSSV!$A$7:$S$65536,IN_DTK!C$5,0))=FALSE,VLOOKUP($A162,DSSV!$A$7:$S$65536,IN_DTK!C$5,0),"")</f>
        <v>0</v>
      </c>
      <c r="D162" s="128">
        <f>IF(ISNA(VLOOKUP($A162,DSSV!$A$7:$S$65536,IN_DTK!D$5,0))=FALSE,VLOOKUP($A162,DSSV!$A$7:$S$65536,IN_DTK!D$5,0),"")</f>
        <v>0</v>
      </c>
      <c r="E162" s="129">
        <f>IF(ISNA(VLOOKUP($A162,DSSV!$A$7:$S$65536,IN_DTK!E$5,0))=FALSE,VLOOKUP($A162,DSSV!$A$7:$S$65536,IN_DTK!E$5,0),"")</f>
        <v>0</v>
      </c>
      <c r="F162" s="127">
        <f>IF(ISNA(VLOOKUP($A162,DSSV!$A$7:$S$65536,IN_DTK!F$5,0))=FALSE,VLOOKUP($A162,DSSV!$A$7:$S$65536,IN_DTK!F$5,0),"")</f>
        <v>0</v>
      </c>
      <c r="G162" s="127">
        <f>IF(ISNA(VLOOKUP($A162,DSSV!$A$7:$S$65536,IN_DTK!G$5,0))=FALSE,VLOOKUP($A162,DSSV!$A$7:$S$65536,IN_DTK!G$5,0),"")</f>
        <v>0</v>
      </c>
      <c r="H162" s="127" t="str">
        <f>IF(ISNA(VLOOKUP($A162,DSSV!$A$7:$S$65536,IN_DTK!H$5,0))=FALSE,IF(H$8&lt;&gt;0,VLOOKUP($A162,DSSV!$A$7:$S$65536,IN_DTK!H$5,0),""),"")</f>
        <v/>
      </c>
      <c r="I162" s="127" t="str">
        <f>IF(ISNA(VLOOKUP($A162,DSSV!$A$7:$S$65536,IN_DTK!I$5,0))=FALSE,IF(I$8&lt;&gt;0,VLOOKUP($A162,DSSV!$A$7:$S$65536,IN_DTK!I$5,0),""),"")</f>
        <v/>
      </c>
      <c r="J162" s="127" t="str">
        <f>IF(ISNA(VLOOKUP($A162,DSSV!$A$7:$S$65536,IN_DTK!J$5,0))=FALSE,IF(J$8&lt;&gt;0,VLOOKUP($A162,DSSV!$A$7:$S$65536,IN_DTK!J$5,0),""),"")</f>
        <v/>
      </c>
      <c r="K162" s="127" t="str">
        <f>IF(ISNA(VLOOKUP($A162,DSSV!$A$7:$S$65536,IN_DTK!K$5,0))=FALSE,IF(K$8&lt;&gt;0,VLOOKUP($A162,DSSV!$A$7:$S$65536,IN_DTK!K$5,0),""),"")</f>
        <v/>
      </c>
      <c r="L162" s="127" t="str">
        <f>IF(ISNA(VLOOKUP($A162,DSSV!$A$7:$S$65536,IN_DTK!L$5,0))=FALSE,IF(L$8&lt;&gt;0,VLOOKUP($A162,DSSV!$A$7:$S$65536,IN_DTK!L$5,0),""),"")</f>
        <v/>
      </c>
      <c r="M162" s="127" t="str">
        <f>IF(ISNA(VLOOKUP($A162,DSSV!$A$7:$S$65536,IN_DTK!M$5,0))=FALSE,IF(M$8&lt;&gt;0,VLOOKUP($A162,DSSV!$A$7:$S$65536,IN_DTK!M$5,0),""),"")</f>
        <v/>
      </c>
      <c r="N162" s="127" t="str">
        <f>IF(ISNA(VLOOKUP($A162,DSSV!$A$7:$S$65536,IN_DTK!N$5,0))=FALSE,IF(N$8&lt;&gt;0,VLOOKUP($A162,DSSV!$A$7:$S$65536,IN_DTK!N$5,0),""),"")</f>
        <v/>
      </c>
      <c r="O162" s="127" t="str">
        <f>IF(ISNA(VLOOKUP($A162,DSSV!$A$7:$S$65536,IN_DTK!O$5,0))=FALSE,IF(O$8&lt;&gt;0,VLOOKUP($A162,DSSV!$A$7:$S$65536,IN_DTK!O$5,0),""),"")</f>
        <v/>
      </c>
      <c r="P162" s="127" t="str">
        <f>IF(ISNA(VLOOKUP($A162,DSSV!$A$7:$S$65536,IN_DTK!P$5,0))=FALSE,IF(P$8&lt;&gt;0,VLOOKUP($A162,DSSV!$A$7:$S$65536,IN_DTK!P$5,0),""),"")</f>
        <v/>
      </c>
      <c r="Q162" s="130">
        <f>IF(ISNA(VLOOKUP($A162,DSSV!$A$7:$S$65536,IN_DTK!Q$5,0))=FALSE,VLOOKUP($A162,DSSV!$A$7:$S$65536,IN_DTK!Q$5,0),"")</f>
        <v>0</v>
      </c>
      <c r="R162" s="131" t="str">
        <f>IF(ISNA(VLOOKUP($A162,DSSV!$A$7:$S$65536,IN_DTK!R$5,0))=FALSE,VLOOKUP($A162,DSSV!$A$7:$S$65536,IN_DTK!R$5,0),"")</f>
        <v>Không</v>
      </c>
      <c r="S162" s="132">
        <f>IF(ISNA(VLOOKUP($A162,DSSV!$A$7:$S$65536,IN_DTK!S$5,0))=FALSE,VLOOKUP($A162,DSSV!$A$7:$S$65536,IN_DTK!S$5,0),"")</f>
        <v>0</v>
      </c>
      <c r="T162" s="125"/>
      <c r="U162" s="125"/>
      <c r="V162" s="125"/>
      <c r="W162" s="125"/>
      <c r="X162" s="125"/>
      <c r="Y162" s="125"/>
      <c r="Z162" s="125"/>
      <c r="AA162" s="125"/>
      <c r="AB162" s="125"/>
      <c r="AC162" s="125"/>
      <c r="AD162" s="125"/>
      <c r="AE162" s="125"/>
      <c r="AF162" s="125"/>
      <c r="AG162" s="125"/>
      <c r="AH162" s="125"/>
      <c r="AI162" s="125"/>
      <c r="AJ162" s="125"/>
      <c r="AK162" s="125"/>
      <c r="AL162" s="125"/>
      <c r="AM162" s="125"/>
      <c r="AN162" s="125"/>
      <c r="AO162" s="125"/>
      <c r="AP162" s="125"/>
      <c r="AQ162" s="125"/>
      <c r="AR162" s="125"/>
      <c r="AS162" s="125"/>
      <c r="AT162" s="125"/>
      <c r="AU162" s="125"/>
      <c r="AV162" s="125"/>
      <c r="AW162" s="125"/>
      <c r="AX162" s="125"/>
      <c r="AY162" s="125"/>
      <c r="AZ162" s="125"/>
      <c r="BA162" s="125"/>
      <c r="BB162" s="125"/>
      <c r="BC162" s="125"/>
    </row>
    <row r="163" spans="1:55" s="126" customFormat="1" ht="20.100000000000001" customHeight="1">
      <c r="A163" s="124">
        <v>155</v>
      </c>
      <c r="B163" s="127">
        <v>155</v>
      </c>
      <c r="C163" s="127">
        <f>IF(ISNA(VLOOKUP($A163,DSSV!$A$7:$S$65536,IN_DTK!C$5,0))=FALSE,VLOOKUP($A163,DSSV!$A$7:$S$65536,IN_DTK!C$5,0),"")</f>
        <v>0</v>
      </c>
      <c r="D163" s="128">
        <f>IF(ISNA(VLOOKUP($A163,DSSV!$A$7:$S$65536,IN_DTK!D$5,0))=FALSE,VLOOKUP($A163,DSSV!$A$7:$S$65536,IN_DTK!D$5,0),"")</f>
        <v>0</v>
      </c>
      <c r="E163" s="129">
        <f>IF(ISNA(VLOOKUP($A163,DSSV!$A$7:$S$65536,IN_DTK!E$5,0))=FALSE,VLOOKUP($A163,DSSV!$A$7:$S$65536,IN_DTK!E$5,0),"")</f>
        <v>0</v>
      </c>
      <c r="F163" s="127">
        <f>IF(ISNA(VLOOKUP($A163,DSSV!$A$7:$S$65536,IN_DTK!F$5,0))=FALSE,VLOOKUP($A163,DSSV!$A$7:$S$65536,IN_DTK!F$5,0),"")</f>
        <v>0</v>
      </c>
      <c r="G163" s="127">
        <f>IF(ISNA(VLOOKUP($A163,DSSV!$A$7:$S$65536,IN_DTK!G$5,0))=FALSE,VLOOKUP($A163,DSSV!$A$7:$S$65536,IN_DTK!G$5,0),"")</f>
        <v>0</v>
      </c>
      <c r="H163" s="127" t="str">
        <f>IF(ISNA(VLOOKUP($A163,DSSV!$A$7:$S$65536,IN_DTK!H$5,0))=FALSE,IF(H$8&lt;&gt;0,VLOOKUP($A163,DSSV!$A$7:$S$65536,IN_DTK!H$5,0),""),"")</f>
        <v/>
      </c>
      <c r="I163" s="127" t="str">
        <f>IF(ISNA(VLOOKUP($A163,DSSV!$A$7:$S$65536,IN_DTK!I$5,0))=FALSE,IF(I$8&lt;&gt;0,VLOOKUP($A163,DSSV!$A$7:$S$65536,IN_DTK!I$5,0),""),"")</f>
        <v/>
      </c>
      <c r="J163" s="127" t="str">
        <f>IF(ISNA(VLOOKUP($A163,DSSV!$A$7:$S$65536,IN_DTK!J$5,0))=FALSE,IF(J$8&lt;&gt;0,VLOOKUP($A163,DSSV!$A$7:$S$65536,IN_DTK!J$5,0),""),"")</f>
        <v/>
      </c>
      <c r="K163" s="127" t="str">
        <f>IF(ISNA(VLOOKUP($A163,DSSV!$A$7:$S$65536,IN_DTK!K$5,0))=FALSE,IF(K$8&lt;&gt;0,VLOOKUP($A163,DSSV!$A$7:$S$65536,IN_DTK!K$5,0),""),"")</f>
        <v/>
      </c>
      <c r="L163" s="127" t="str">
        <f>IF(ISNA(VLOOKUP($A163,DSSV!$A$7:$S$65536,IN_DTK!L$5,0))=FALSE,IF(L$8&lt;&gt;0,VLOOKUP($A163,DSSV!$A$7:$S$65536,IN_DTK!L$5,0),""),"")</f>
        <v/>
      </c>
      <c r="M163" s="127" t="str">
        <f>IF(ISNA(VLOOKUP($A163,DSSV!$A$7:$S$65536,IN_DTK!M$5,0))=FALSE,IF(M$8&lt;&gt;0,VLOOKUP($A163,DSSV!$A$7:$S$65536,IN_DTK!M$5,0),""),"")</f>
        <v/>
      </c>
      <c r="N163" s="127" t="str">
        <f>IF(ISNA(VLOOKUP($A163,DSSV!$A$7:$S$65536,IN_DTK!N$5,0))=FALSE,IF(N$8&lt;&gt;0,VLOOKUP($A163,DSSV!$A$7:$S$65536,IN_DTK!N$5,0),""),"")</f>
        <v/>
      </c>
      <c r="O163" s="127" t="str">
        <f>IF(ISNA(VLOOKUP($A163,DSSV!$A$7:$S$65536,IN_DTK!O$5,0))=FALSE,IF(O$8&lt;&gt;0,VLOOKUP($A163,DSSV!$A$7:$S$65536,IN_DTK!O$5,0),""),"")</f>
        <v/>
      </c>
      <c r="P163" s="127" t="str">
        <f>IF(ISNA(VLOOKUP($A163,DSSV!$A$7:$S$65536,IN_DTK!P$5,0))=FALSE,IF(P$8&lt;&gt;0,VLOOKUP($A163,DSSV!$A$7:$S$65536,IN_DTK!P$5,0),""),"")</f>
        <v/>
      </c>
      <c r="Q163" s="130">
        <f>IF(ISNA(VLOOKUP($A163,DSSV!$A$7:$S$65536,IN_DTK!Q$5,0))=FALSE,VLOOKUP($A163,DSSV!$A$7:$S$65536,IN_DTK!Q$5,0),"")</f>
        <v>0</v>
      </c>
      <c r="R163" s="131" t="str">
        <f>IF(ISNA(VLOOKUP($A163,DSSV!$A$7:$S$65536,IN_DTK!R$5,0))=FALSE,VLOOKUP($A163,DSSV!$A$7:$S$65536,IN_DTK!R$5,0),"")</f>
        <v>Không</v>
      </c>
      <c r="S163" s="132">
        <f>IF(ISNA(VLOOKUP($A163,DSSV!$A$7:$S$65536,IN_DTK!S$5,0))=FALSE,VLOOKUP($A163,DSSV!$A$7:$S$65536,IN_DTK!S$5,0),"")</f>
        <v>0</v>
      </c>
      <c r="T163" s="125"/>
      <c r="U163" s="125"/>
      <c r="V163" s="125"/>
      <c r="W163" s="125"/>
      <c r="X163" s="125"/>
      <c r="Y163" s="125"/>
      <c r="Z163" s="125"/>
      <c r="AA163" s="125"/>
      <c r="AB163" s="125"/>
      <c r="AC163" s="125"/>
      <c r="AD163" s="125"/>
      <c r="AE163" s="125"/>
      <c r="AF163" s="125"/>
      <c r="AG163" s="125"/>
      <c r="AH163" s="125"/>
      <c r="AI163" s="125"/>
      <c r="AJ163" s="125"/>
      <c r="AK163" s="125"/>
      <c r="AL163" s="125"/>
      <c r="AM163" s="125"/>
      <c r="AN163" s="125"/>
      <c r="AO163" s="125"/>
      <c r="AP163" s="125"/>
      <c r="AQ163" s="125"/>
      <c r="AR163" s="125"/>
      <c r="AS163" s="125"/>
      <c r="AT163" s="125"/>
      <c r="AU163" s="125"/>
      <c r="AV163" s="125"/>
      <c r="AW163" s="125"/>
      <c r="AX163" s="125"/>
      <c r="AY163" s="125"/>
      <c r="AZ163" s="125"/>
      <c r="BA163" s="125"/>
      <c r="BB163" s="125"/>
      <c r="BC163" s="125"/>
    </row>
    <row r="164" spans="1:55" s="126" customFormat="1" ht="20.100000000000001" customHeight="1">
      <c r="A164" s="124">
        <v>156</v>
      </c>
      <c r="B164" s="127">
        <v>156</v>
      </c>
      <c r="C164" s="127">
        <f>IF(ISNA(VLOOKUP($A164,DSSV!$A$7:$S$65536,IN_DTK!C$5,0))=FALSE,VLOOKUP($A164,DSSV!$A$7:$S$65536,IN_DTK!C$5,0),"")</f>
        <v>0</v>
      </c>
      <c r="D164" s="128">
        <f>IF(ISNA(VLOOKUP($A164,DSSV!$A$7:$S$65536,IN_DTK!D$5,0))=FALSE,VLOOKUP($A164,DSSV!$A$7:$S$65536,IN_DTK!D$5,0),"")</f>
        <v>0</v>
      </c>
      <c r="E164" s="129">
        <f>IF(ISNA(VLOOKUP($A164,DSSV!$A$7:$S$65536,IN_DTK!E$5,0))=FALSE,VLOOKUP($A164,DSSV!$A$7:$S$65536,IN_DTK!E$5,0),"")</f>
        <v>0</v>
      </c>
      <c r="F164" s="127">
        <f>IF(ISNA(VLOOKUP($A164,DSSV!$A$7:$S$65536,IN_DTK!F$5,0))=FALSE,VLOOKUP($A164,DSSV!$A$7:$S$65536,IN_DTK!F$5,0),"")</f>
        <v>0</v>
      </c>
      <c r="G164" s="127">
        <f>IF(ISNA(VLOOKUP($A164,DSSV!$A$7:$S$65536,IN_DTK!G$5,0))=FALSE,VLOOKUP($A164,DSSV!$A$7:$S$65536,IN_DTK!G$5,0),"")</f>
        <v>0</v>
      </c>
      <c r="H164" s="127" t="str">
        <f>IF(ISNA(VLOOKUP($A164,DSSV!$A$7:$S$65536,IN_DTK!H$5,0))=FALSE,IF(H$8&lt;&gt;0,VLOOKUP($A164,DSSV!$A$7:$S$65536,IN_DTK!H$5,0),""),"")</f>
        <v/>
      </c>
      <c r="I164" s="127" t="str">
        <f>IF(ISNA(VLOOKUP($A164,DSSV!$A$7:$S$65536,IN_DTK!I$5,0))=FALSE,IF(I$8&lt;&gt;0,VLOOKUP($A164,DSSV!$A$7:$S$65536,IN_DTK!I$5,0),""),"")</f>
        <v/>
      </c>
      <c r="J164" s="127" t="str">
        <f>IF(ISNA(VLOOKUP($A164,DSSV!$A$7:$S$65536,IN_DTK!J$5,0))=FALSE,IF(J$8&lt;&gt;0,VLOOKUP($A164,DSSV!$A$7:$S$65536,IN_DTK!J$5,0),""),"")</f>
        <v/>
      </c>
      <c r="K164" s="127" t="str">
        <f>IF(ISNA(VLOOKUP($A164,DSSV!$A$7:$S$65536,IN_DTK!K$5,0))=FALSE,IF(K$8&lt;&gt;0,VLOOKUP($A164,DSSV!$A$7:$S$65536,IN_DTK!K$5,0),""),"")</f>
        <v/>
      </c>
      <c r="L164" s="127" t="str">
        <f>IF(ISNA(VLOOKUP($A164,DSSV!$A$7:$S$65536,IN_DTK!L$5,0))=FALSE,IF(L$8&lt;&gt;0,VLOOKUP($A164,DSSV!$A$7:$S$65536,IN_DTK!L$5,0),""),"")</f>
        <v/>
      </c>
      <c r="M164" s="127" t="str">
        <f>IF(ISNA(VLOOKUP($A164,DSSV!$A$7:$S$65536,IN_DTK!M$5,0))=FALSE,IF(M$8&lt;&gt;0,VLOOKUP($A164,DSSV!$A$7:$S$65536,IN_DTK!M$5,0),""),"")</f>
        <v/>
      </c>
      <c r="N164" s="127" t="str">
        <f>IF(ISNA(VLOOKUP($A164,DSSV!$A$7:$S$65536,IN_DTK!N$5,0))=FALSE,IF(N$8&lt;&gt;0,VLOOKUP($A164,DSSV!$A$7:$S$65536,IN_DTK!N$5,0),""),"")</f>
        <v/>
      </c>
      <c r="O164" s="127" t="str">
        <f>IF(ISNA(VLOOKUP($A164,DSSV!$A$7:$S$65536,IN_DTK!O$5,0))=FALSE,IF(O$8&lt;&gt;0,VLOOKUP($A164,DSSV!$A$7:$S$65536,IN_DTK!O$5,0),""),"")</f>
        <v/>
      </c>
      <c r="P164" s="127" t="str">
        <f>IF(ISNA(VLOOKUP($A164,DSSV!$A$7:$S$65536,IN_DTK!P$5,0))=FALSE,IF(P$8&lt;&gt;0,VLOOKUP($A164,DSSV!$A$7:$S$65536,IN_DTK!P$5,0),""),"")</f>
        <v/>
      </c>
      <c r="Q164" s="130">
        <f>IF(ISNA(VLOOKUP($A164,DSSV!$A$7:$S$65536,IN_DTK!Q$5,0))=FALSE,VLOOKUP($A164,DSSV!$A$7:$S$65536,IN_DTK!Q$5,0),"")</f>
        <v>0</v>
      </c>
      <c r="R164" s="131" t="str">
        <f>IF(ISNA(VLOOKUP($A164,DSSV!$A$7:$S$65536,IN_DTK!R$5,0))=FALSE,VLOOKUP($A164,DSSV!$A$7:$S$65536,IN_DTK!R$5,0),"")</f>
        <v>Không</v>
      </c>
      <c r="S164" s="132">
        <f>IF(ISNA(VLOOKUP($A164,DSSV!$A$7:$S$65536,IN_DTK!S$5,0))=FALSE,VLOOKUP($A164,DSSV!$A$7:$S$65536,IN_DTK!S$5,0),"")</f>
        <v>0</v>
      </c>
      <c r="T164" s="125"/>
      <c r="U164" s="125"/>
      <c r="V164" s="125"/>
      <c r="W164" s="125"/>
      <c r="X164" s="125"/>
      <c r="Y164" s="125"/>
      <c r="Z164" s="125"/>
      <c r="AA164" s="125"/>
      <c r="AB164" s="125"/>
      <c r="AC164" s="125"/>
      <c r="AD164" s="125"/>
      <c r="AE164" s="125"/>
      <c r="AF164" s="125"/>
      <c r="AG164" s="125"/>
      <c r="AH164" s="125"/>
      <c r="AI164" s="125"/>
      <c r="AJ164" s="125"/>
      <c r="AK164" s="125"/>
      <c r="AL164" s="125"/>
      <c r="AM164" s="125"/>
      <c r="AN164" s="125"/>
      <c r="AO164" s="125"/>
      <c r="AP164" s="125"/>
      <c r="AQ164" s="125"/>
      <c r="AR164" s="125"/>
      <c r="AS164" s="125"/>
      <c r="AT164" s="125"/>
      <c r="AU164" s="125"/>
      <c r="AV164" s="125"/>
      <c r="AW164" s="125"/>
      <c r="AX164" s="125"/>
      <c r="AY164" s="125"/>
      <c r="AZ164" s="125"/>
      <c r="BA164" s="125"/>
      <c r="BB164" s="125"/>
      <c r="BC164" s="125"/>
    </row>
    <row r="165" spans="1:55" s="126" customFormat="1" ht="20.100000000000001" customHeight="1">
      <c r="A165" s="124">
        <v>157</v>
      </c>
      <c r="B165" s="127">
        <v>157</v>
      </c>
      <c r="C165" s="127">
        <f>IF(ISNA(VLOOKUP($A165,DSSV!$A$7:$S$65536,IN_DTK!C$5,0))=FALSE,VLOOKUP($A165,DSSV!$A$7:$S$65536,IN_DTK!C$5,0),"")</f>
        <v>0</v>
      </c>
      <c r="D165" s="128">
        <f>IF(ISNA(VLOOKUP($A165,DSSV!$A$7:$S$65536,IN_DTK!D$5,0))=FALSE,VLOOKUP($A165,DSSV!$A$7:$S$65536,IN_DTK!D$5,0),"")</f>
        <v>0</v>
      </c>
      <c r="E165" s="129">
        <f>IF(ISNA(VLOOKUP($A165,DSSV!$A$7:$S$65536,IN_DTK!E$5,0))=FALSE,VLOOKUP($A165,DSSV!$A$7:$S$65536,IN_DTK!E$5,0),"")</f>
        <v>0</v>
      </c>
      <c r="F165" s="127">
        <f>IF(ISNA(VLOOKUP($A165,DSSV!$A$7:$S$65536,IN_DTK!F$5,0))=FALSE,VLOOKUP($A165,DSSV!$A$7:$S$65536,IN_DTK!F$5,0),"")</f>
        <v>0</v>
      </c>
      <c r="G165" s="127">
        <f>IF(ISNA(VLOOKUP($A165,DSSV!$A$7:$S$65536,IN_DTK!G$5,0))=FALSE,VLOOKUP($A165,DSSV!$A$7:$S$65536,IN_DTK!G$5,0),"")</f>
        <v>0</v>
      </c>
      <c r="H165" s="127" t="str">
        <f>IF(ISNA(VLOOKUP($A165,DSSV!$A$7:$S$65536,IN_DTK!H$5,0))=FALSE,IF(H$8&lt;&gt;0,VLOOKUP($A165,DSSV!$A$7:$S$65536,IN_DTK!H$5,0),""),"")</f>
        <v/>
      </c>
      <c r="I165" s="127" t="str">
        <f>IF(ISNA(VLOOKUP($A165,DSSV!$A$7:$S$65536,IN_DTK!I$5,0))=FALSE,IF(I$8&lt;&gt;0,VLOOKUP($A165,DSSV!$A$7:$S$65536,IN_DTK!I$5,0),""),"")</f>
        <v/>
      </c>
      <c r="J165" s="127" t="str">
        <f>IF(ISNA(VLOOKUP($A165,DSSV!$A$7:$S$65536,IN_DTK!J$5,0))=FALSE,IF(J$8&lt;&gt;0,VLOOKUP($A165,DSSV!$A$7:$S$65536,IN_DTK!J$5,0),""),"")</f>
        <v/>
      </c>
      <c r="K165" s="127" t="str">
        <f>IF(ISNA(VLOOKUP($A165,DSSV!$A$7:$S$65536,IN_DTK!K$5,0))=FALSE,IF(K$8&lt;&gt;0,VLOOKUP($A165,DSSV!$A$7:$S$65536,IN_DTK!K$5,0),""),"")</f>
        <v/>
      </c>
      <c r="L165" s="127" t="str">
        <f>IF(ISNA(VLOOKUP($A165,DSSV!$A$7:$S$65536,IN_DTK!L$5,0))=FALSE,IF(L$8&lt;&gt;0,VLOOKUP($A165,DSSV!$A$7:$S$65536,IN_DTK!L$5,0),""),"")</f>
        <v/>
      </c>
      <c r="M165" s="127" t="str">
        <f>IF(ISNA(VLOOKUP($A165,DSSV!$A$7:$S$65536,IN_DTK!M$5,0))=FALSE,IF(M$8&lt;&gt;0,VLOOKUP($A165,DSSV!$A$7:$S$65536,IN_DTK!M$5,0),""),"")</f>
        <v/>
      </c>
      <c r="N165" s="127" t="str">
        <f>IF(ISNA(VLOOKUP($A165,DSSV!$A$7:$S$65536,IN_DTK!N$5,0))=FALSE,IF(N$8&lt;&gt;0,VLOOKUP($A165,DSSV!$A$7:$S$65536,IN_DTK!N$5,0),""),"")</f>
        <v/>
      </c>
      <c r="O165" s="127" t="str">
        <f>IF(ISNA(VLOOKUP($A165,DSSV!$A$7:$S$65536,IN_DTK!O$5,0))=FALSE,IF(O$8&lt;&gt;0,VLOOKUP($A165,DSSV!$A$7:$S$65536,IN_DTK!O$5,0),""),"")</f>
        <v/>
      </c>
      <c r="P165" s="127" t="str">
        <f>IF(ISNA(VLOOKUP($A165,DSSV!$A$7:$S$65536,IN_DTK!P$5,0))=FALSE,IF(P$8&lt;&gt;0,VLOOKUP($A165,DSSV!$A$7:$S$65536,IN_DTK!P$5,0),""),"")</f>
        <v/>
      </c>
      <c r="Q165" s="130">
        <f>IF(ISNA(VLOOKUP($A165,DSSV!$A$7:$S$65536,IN_DTK!Q$5,0))=FALSE,VLOOKUP($A165,DSSV!$A$7:$S$65536,IN_DTK!Q$5,0),"")</f>
        <v>0</v>
      </c>
      <c r="R165" s="131" t="str">
        <f>IF(ISNA(VLOOKUP($A165,DSSV!$A$7:$S$65536,IN_DTK!R$5,0))=FALSE,VLOOKUP($A165,DSSV!$A$7:$S$65536,IN_DTK!R$5,0),"")</f>
        <v>Không</v>
      </c>
      <c r="S165" s="132">
        <f>IF(ISNA(VLOOKUP($A165,DSSV!$A$7:$S$65536,IN_DTK!S$5,0))=FALSE,VLOOKUP($A165,DSSV!$A$7:$S$65536,IN_DTK!S$5,0),"")</f>
        <v>0</v>
      </c>
      <c r="T165" s="125"/>
      <c r="U165" s="125"/>
      <c r="V165" s="125"/>
      <c r="W165" s="125"/>
      <c r="X165" s="125"/>
      <c r="Y165" s="125"/>
      <c r="Z165" s="125"/>
      <c r="AA165" s="125"/>
      <c r="AB165" s="125"/>
      <c r="AC165" s="125"/>
      <c r="AD165" s="125"/>
      <c r="AE165" s="125"/>
      <c r="AF165" s="125"/>
      <c r="AG165" s="125"/>
      <c r="AH165" s="125"/>
      <c r="AI165" s="125"/>
      <c r="AJ165" s="125"/>
      <c r="AK165" s="125"/>
      <c r="AL165" s="125"/>
      <c r="AM165" s="125"/>
      <c r="AN165" s="125"/>
      <c r="AO165" s="125"/>
      <c r="AP165" s="125"/>
      <c r="AQ165" s="125"/>
      <c r="AR165" s="125"/>
      <c r="AS165" s="125"/>
      <c r="AT165" s="125"/>
      <c r="AU165" s="125"/>
      <c r="AV165" s="125"/>
      <c r="AW165" s="125"/>
      <c r="AX165" s="125"/>
      <c r="AY165" s="125"/>
      <c r="AZ165" s="125"/>
      <c r="BA165" s="125"/>
      <c r="BB165" s="125"/>
      <c r="BC165" s="125"/>
    </row>
    <row r="166" spans="1:55" s="126" customFormat="1" ht="20.100000000000001" customHeight="1">
      <c r="A166" s="124">
        <v>158</v>
      </c>
      <c r="B166" s="127">
        <v>158</v>
      </c>
      <c r="C166" s="127">
        <f>IF(ISNA(VLOOKUP($A166,DSSV!$A$7:$S$65536,IN_DTK!C$5,0))=FALSE,VLOOKUP($A166,DSSV!$A$7:$S$65536,IN_DTK!C$5,0),"")</f>
        <v>0</v>
      </c>
      <c r="D166" s="128">
        <f>IF(ISNA(VLOOKUP($A166,DSSV!$A$7:$S$65536,IN_DTK!D$5,0))=FALSE,VLOOKUP($A166,DSSV!$A$7:$S$65536,IN_DTK!D$5,0),"")</f>
        <v>0</v>
      </c>
      <c r="E166" s="129">
        <f>IF(ISNA(VLOOKUP($A166,DSSV!$A$7:$S$65536,IN_DTK!E$5,0))=FALSE,VLOOKUP($A166,DSSV!$A$7:$S$65536,IN_DTK!E$5,0),"")</f>
        <v>0</v>
      </c>
      <c r="F166" s="127">
        <f>IF(ISNA(VLOOKUP($A166,DSSV!$A$7:$S$65536,IN_DTK!F$5,0))=FALSE,VLOOKUP($A166,DSSV!$A$7:$S$65536,IN_DTK!F$5,0),"")</f>
        <v>0</v>
      </c>
      <c r="G166" s="127">
        <f>IF(ISNA(VLOOKUP($A166,DSSV!$A$7:$S$65536,IN_DTK!G$5,0))=FALSE,VLOOKUP($A166,DSSV!$A$7:$S$65536,IN_DTK!G$5,0),"")</f>
        <v>0</v>
      </c>
      <c r="H166" s="127" t="str">
        <f>IF(ISNA(VLOOKUP($A166,DSSV!$A$7:$S$65536,IN_DTK!H$5,0))=FALSE,IF(H$8&lt;&gt;0,VLOOKUP($A166,DSSV!$A$7:$S$65536,IN_DTK!H$5,0),""),"")</f>
        <v/>
      </c>
      <c r="I166" s="127" t="str">
        <f>IF(ISNA(VLOOKUP($A166,DSSV!$A$7:$S$65536,IN_DTK!I$5,0))=FALSE,IF(I$8&lt;&gt;0,VLOOKUP($A166,DSSV!$A$7:$S$65536,IN_DTK!I$5,0),""),"")</f>
        <v/>
      </c>
      <c r="J166" s="127" t="str">
        <f>IF(ISNA(VLOOKUP($A166,DSSV!$A$7:$S$65536,IN_DTK!J$5,0))=FALSE,IF(J$8&lt;&gt;0,VLOOKUP($A166,DSSV!$A$7:$S$65536,IN_DTK!J$5,0),""),"")</f>
        <v/>
      </c>
      <c r="K166" s="127" t="str">
        <f>IF(ISNA(VLOOKUP($A166,DSSV!$A$7:$S$65536,IN_DTK!K$5,0))=FALSE,IF(K$8&lt;&gt;0,VLOOKUP($A166,DSSV!$A$7:$S$65536,IN_DTK!K$5,0),""),"")</f>
        <v/>
      </c>
      <c r="L166" s="127" t="str">
        <f>IF(ISNA(VLOOKUP($A166,DSSV!$A$7:$S$65536,IN_DTK!L$5,0))=FALSE,IF(L$8&lt;&gt;0,VLOOKUP($A166,DSSV!$A$7:$S$65536,IN_DTK!L$5,0),""),"")</f>
        <v/>
      </c>
      <c r="M166" s="127" t="str">
        <f>IF(ISNA(VLOOKUP($A166,DSSV!$A$7:$S$65536,IN_DTK!M$5,0))=FALSE,IF(M$8&lt;&gt;0,VLOOKUP($A166,DSSV!$A$7:$S$65536,IN_DTK!M$5,0),""),"")</f>
        <v/>
      </c>
      <c r="N166" s="127" t="str">
        <f>IF(ISNA(VLOOKUP($A166,DSSV!$A$7:$S$65536,IN_DTK!N$5,0))=FALSE,IF(N$8&lt;&gt;0,VLOOKUP($A166,DSSV!$A$7:$S$65536,IN_DTK!N$5,0),""),"")</f>
        <v/>
      </c>
      <c r="O166" s="127" t="str">
        <f>IF(ISNA(VLOOKUP($A166,DSSV!$A$7:$S$65536,IN_DTK!O$5,0))=FALSE,IF(O$8&lt;&gt;0,VLOOKUP($A166,DSSV!$A$7:$S$65536,IN_DTK!O$5,0),""),"")</f>
        <v/>
      </c>
      <c r="P166" s="127" t="str">
        <f>IF(ISNA(VLOOKUP($A166,DSSV!$A$7:$S$65536,IN_DTK!P$5,0))=FALSE,IF(P$8&lt;&gt;0,VLOOKUP($A166,DSSV!$A$7:$S$65536,IN_DTK!P$5,0),""),"")</f>
        <v/>
      </c>
      <c r="Q166" s="130">
        <f>IF(ISNA(VLOOKUP($A166,DSSV!$A$7:$S$65536,IN_DTK!Q$5,0))=FALSE,VLOOKUP($A166,DSSV!$A$7:$S$65536,IN_DTK!Q$5,0),"")</f>
        <v>0</v>
      </c>
      <c r="R166" s="131" t="str">
        <f>IF(ISNA(VLOOKUP($A166,DSSV!$A$7:$S$65536,IN_DTK!R$5,0))=FALSE,VLOOKUP($A166,DSSV!$A$7:$S$65536,IN_DTK!R$5,0),"")</f>
        <v>Không</v>
      </c>
      <c r="S166" s="132">
        <f>IF(ISNA(VLOOKUP($A166,DSSV!$A$7:$S$65536,IN_DTK!S$5,0))=FALSE,VLOOKUP($A166,DSSV!$A$7:$S$65536,IN_DTK!S$5,0),"")</f>
        <v>0</v>
      </c>
      <c r="T166" s="125"/>
      <c r="U166" s="125"/>
      <c r="V166" s="125"/>
      <c r="W166" s="125"/>
      <c r="X166" s="125"/>
      <c r="Y166" s="125"/>
      <c r="Z166" s="125"/>
      <c r="AA166" s="125"/>
      <c r="AB166" s="125"/>
      <c r="AC166" s="125"/>
      <c r="AD166" s="125"/>
      <c r="AE166" s="125"/>
      <c r="AF166" s="125"/>
      <c r="AG166" s="125"/>
      <c r="AH166" s="125"/>
      <c r="AI166" s="125"/>
      <c r="AJ166" s="125"/>
      <c r="AK166" s="125"/>
      <c r="AL166" s="125"/>
      <c r="AM166" s="125"/>
      <c r="AN166" s="125"/>
      <c r="AO166" s="125"/>
      <c r="AP166" s="125"/>
      <c r="AQ166" s="125"/>
      <c r="AR166" s="125"/>
      <c r="AS166" s="125"/>
      <c r="AT166" s="125"/>
      <c r="AU166" s="125"/>
      <c r="AV166" s="125"/>
      <c r="AW166" s="125"/>
      <c r="AX166" s="125"/>
      <c r="AY166" s="125"/>
      <c r="AZ166" s="125"/>
      <c r="BA166" s="125"/>
      <c r="BB166" s="125"/>
      <c r="BC166" s="125"/>
    </row>
    <row r="167" spans="1:55" s="126" customFormat="1" ht="20.100000000000001" customHeight="1">
      <c r="A167" s="124">
        <v>159</v>
      </c>
      <c r="B167" s="127">
        <v>159</v>
      </c>
      <c r="C167" s="127">
        <f>IF(ISNA(VLOOKUP($A167,DSSV!$A$7:$S$65536,IN_DTK!C$5,0))=FALSE,VLOOKUP($A167,DSSV!$A$7:$S$65536,IN_DTK!C$5,0),"")</f>
        <v>0</v>
      </c>
      <c r="D167" s="128">
        <f>IF(ISNA(VLOOKUP($A167,DSSV!$A$7:$S$65536,IN_DTK!D$5,0))=FALSE,VLOOKUP($A167,DSSV!$A$7:$S$65536,IN_DTK!D$5,0),"")</f>
        <v>0</v>
      </c>
      <c r="E167" s="129">
        <f>IF(ISNA(VLOOKUP($A167,DSSV!$A$7:$S$65536,IN_DTK!E$5,0))=FALSE,VLOOKUP($A167,DSSV!$A$7:$S$65536,IN_DTK!E$5,0),"")</f>
        <v>0</v>
      </c>
      <c r="F167" s="127">
        <f>IF(ISNA(VLOOKUP($A167,DSSV!$A$7:$S$65536,IN_DTK!F$5,0))=FALSE,VLOOKUP($A167,DSSV!$A$7:$S$65536,IN_DTK!F$5,0),"")</f>
        <v>0</v>
      </c>
      <c r="G167" s="127">
        <f>IF(ISNA(VLOOKUP($A167,DSSV!$A$7:$S$65536,IN_DTK!G$5,0))=FALSE,VLOOKUP($A167,DSSV!$A$7:$S$65536,IN_DTK!G$5,0),"")</f>
        <v>0</v>
      </c>
      <c r="H167" s="127" t="str">
        <f>IF(ISNA(VLOOKUP($A167,DSSV!$A$7:$S$65536,IN_DTK!H$5,0))=FALSE,IF(H$8&lt;&gt;0,VLOOKUP($A167,DSSV!$A$7:$S$65536,IN_DTK!H$5,0),""),"")</f>
        <v/>
      </c>
      <c r="I167" s="127" t="str">
        <f>IF(ISNA(VLOOKUP($A167,DSSV!$A$7:$S$65536,IN_DTK!I$5,0))=FALSE,IF(I$8&lt;&gt;0,VLOOKUP($A167,DSSV!$A$7:$S$65536,IN_DTK!I$5,0),""),"")</f>
        <v/>
      </c>
      <c r="J167" s="127" t="str">
        <f>IF(ISNA(VLOOKUP($A167,DSSV!$A$7:$S$65536,IN_DTK!J$5,0))=FALSE,IF(J$8&lt;&gt;0,VLOOKUP($A167,DSSV!$A$7:$S$65536,IN_DTK!J$5,0),""),"")</f>
        <v/>
      </c>
      <c r="K167" s="127" t="str">
        <f>IF(ISNA(VLOOKUP($A167,DSSV!$A$7:$S$65536,IN_DTK!K$5,0))=FALSE,IF(K$8&lt;&gt;0,VLOOKUP($A167,DSSV!$A$7:$S$65536,IN_DTK!K$5,0),""),"")</f>
        <v/>
      </c>
      <c r="L167" s="127" t="str">
        <f>IF(ISNA(VLOOKUP($A167,DSSV!$A$7:$S$65536,IN_DTK!L$5,0))=FALSE,IF(L$8&lt;&gt;0,VLOOKUP($A167,DSSV!$A$7:$S$65536,IN_DTK!L$5,0),""),"")</f>
        <v/>
      </c>
      <c r="M167" s="127" t="str">
        <f>IF(ISNA(VLOOKUP($A167,DSSV!$A$7:$S$65536,IN_DTK!M$5,0))=FALSE,IF(M$8&lt;&gt;0,VLOOKUP($A167,DSSV!$A$7:$S$65536,IN_DTK!M$5,0),""),"")</f>
        <v/>
      </c>
      <c r="N167" s="127" t="str">
        <f>IF(ISNA(VLOOKUP($A167,DSSV!$A$7:$S$65536,IN_DTK!N$5,0))=FALSE,IF(N$8&lt;&gt;0,VLOOKUP($A167,DSSV!$A$7:$S$65536,IN_DTK!N$5,0),""),"")</f>
        <v/>
      </c>
      <c r="O167" s="127" t="str">
        <f>IF(ISNA(VLOOKUP($A167,DSSV!$A$7:$S$65536,IN_DTK!O$5,0))=FALSE,IF(O$8&lt;&gt;0,VLOOKUP($A167,DSSV!$A$7:$S$65536,IN_DTK!O$5,0),""),"")</f>
        <v/>
      </c>
      <c r="P167" s="127" t="str">
        <f>IF(ISNA(VLOOKUP($A167,DSSV!$A$7:$S$65536,IN_DTK!P$5,0))=FALSE,IF(P$8&lt;&gt;0,VLOOKUP($A167,DSSV!$A$7:$S$65536,IN_DTK!P$5,0),""),"")</f>
        <v/>
      </c>
      <c r="Q167" s="130">
        <f>IF(ISNA(VLOOKUP($A167,DSSV!$A$7:$S$65536,IN_DTK!Q$5,0))=FALSE,VLOOKUP($A167,DSSV!$A$7:$S$65536,IN_DTK!Q$5,0),"")</f>
        <v>0</v>
      </c>
      <c r="R167" s="131" t="str">
        <f>IF(ISNA(VLOOKUP($A167,DSSV!$A$7:$S$65536,IN_DTK!R$5,0))=FALSE,VLOOKUP($A167,DSSV!$A$7:$S$65536,IN_DTK!R$5,0),"")</f>
        <v>Không</v>
      </c>
      <c r="S167" s="132">
        <f>IF(ISNA(VLOOKUP($A167,DSSV!$A$7:$S$65536,IN_DTK!S$5,0))=FALSE,VLOOKUP($A167,DSSV!$A$7:$S$65536,IN_DTK!S$5,0),"")</f>
        <v>0</v>
      </c>
      <c r="T167" s="125"/>
      <c r="U167" s="125"/>
      <c r="V167" s="125"/>
      <c r="W167" s="125"/>
      <c r="X167" s="125"/>
      <c r="Y167" s="125"/>
      <c r="Z167" s="125"/>
      <c r="AA167" s="125"/>
      <c r="AB167" s="125"/>
      <c r="AC167" s="125"/>
      <c r="AD167" s="125"/>
      <c r="AE167" s="125"/>
      <c r="AF167" s="125"/>
      <c r="AG167" s="125"/>
      <c r="AH167" s="125"/>
      <c r="AI167" s="125"/>
      <c r="AJ167" s="125"/>
      <c r="AK167" s="125"/>
      <c r="AL167" s="125"/>
      <c r="AM167" s="125"/>
      <c r="AN167" s="125"/>
      <c r="AO167" s="125"/>
      <c r="AP167" s="125"/>
      <c r="AQ167" s="125"/>
      <c r="AR167" s="125"/>
      <c r="AS167" s="125"/>
      <c r="AT167" s="125"/>
      <c r="AU167" s="125"/>
      <c r="AV167" s="125"/>
      <c r="AW167" s="125"/>
      <c r="AX167" s="125"/>
      <c r="AY167" s="125"/>
      <c r="AZ167" s="125"/>
      <c r="BA167" s="125"/>
      <c r="BB167" s="125"/>
      <c r="BC167" s="125"/>
    </row>
    <row r="168" spans="1:55" s="126" customFormat="1" ht="20.100000000000001" customHeight="1">
      <c r="A168" s="124">
        <v>160</v>
      </c>
      <c r="B168" s="127">
        <v>160</v>
      </c>
      <c r="C168" s="127">
        <f>IF(ISNA(VLOOKUP($A168,DSSV!$A$7:$S$65536,IN_DTK!C$5,0))=FALSE,VLOOKUP($A168,DSSV!$A$7:$S$65536,IN_DTK!C$5,0),"")</f>
        <v>0</v>
      </c>
      <c r="D168" s="128">
        <f>IF(ISNA(VLOOKUP($A168,DSSV!$A$7:$S$65536,IN_DTK!D$5,0))=FALSE,VLOOKUP($A168,DSSV!$A$7:$S$65536,IN_DTK!D$5,0),"")</f>
        <v>0</v>
      </c>
      <c r="E168" s="129">
        <f>IF(ISNA(VLOOKUP($A168,DSSV!$A$7:$S$65536,IN_DTK!E$5,0))=FALSE,VLOOKUP($A168,DSSV!$A$7:$S$65536,IN_DTK!E$5,0),"")</f>
        <v>0</v>
      </c>
      <c r="F168" s="127">
        <f>IF(ISNA(VLOOKUP($A168,DSSV!$A$7:$S$65536,IN_DTK!F$5,0))=FALSE,VLOOKUP($A168,DSSV!$A$7:$S$65536,IN_DTK!F$5,0),"")</f>
        <v>0</v>
      </c>
      <c r="G168" s="127">
        <f>IF(ISNA(VLOOKUP($A168,DSSV!$A$7:$S$65536,IN_DTK!G$5,0))=FALSE,VLOOKUP($A168,DSSV!$A$7:$S$65536,IN_DTK!G$5,0),"")</f>
        <v>0</v>
      </c>
      <c r="H168" s="127" t="str">
        <f>IF(ISNA(VLOOKUP($A168,DSSV!$A$7:$S$65536,IN_DTK!H$5,0))=FALSE,IF(H$8&lt;&gt;0,VLOOKUP($A168,DSSV!$A$7:$S$65536,IN_DTK!H$5,0),""),"")</f>
        <v/>
      </c>
      <c r="I168" s="127" t="str">
        <f>IF(ISNA(VLOOKUP($A168,DSSV!$A$7:$S$65536,IN_DTK!I$5,0))=FALSE,IF(I$8&lt;&gt;0,VLOOKUP($A168,DSSV!$A$7:$S$65536,IN_DTK!I$5,0),""),"")</f>
        <v/>
      </c>
      <c r="J168" s="127" t="str">
        <f>IF(ISNA(VLOOKUP($A168,DSSV!$A$7:$S$65536,IN_DTK!J$5,0))=FALSE,IF(J$8&lt;&gt;0,VLOOKUP($A168,DSSV!$A$7:$S$65536,IN_DTK!J$5,0),""),"")</f>
        <v/>
      </c>
      <c r="K168" s="127" t="str">
        <f>IF(ISNA(VLOOKUP($A168,DSSV!$A$7:$S$65536,IN_DTK!K$5,0))=FALSE,IF(K$8&lt;&gt;0,VLOOKUP($A168,DSSV!$A$7:$S$65536,IN_DTK!K$5,0),""),"")</f>
        <v/>
      </c>
      <c r="L168" s="127" t="str">
        <f>IF(ISNA(VLOOKUP($A168,DSSV!$A$7:$S$65536,IN_DTK!L$5,0))=FALSE,IF(L$8&lt;&gt;0,VLOOKUP($A168,DSSV!$A$7:$S$65536,IN_DTK!L$5,0),""),"")</f>
        <v/>
      </c>
      <c r="M168" s="127" t="str">
        <f>IF(ISNA(VLOOKUP($A168,DSSV!$A$7:$S$65536,IN_DTK!M$5,0))=FALSE,IF(M$8&lt;&gt;0,VLOOKUP($A168,DSSV!$A$7:$S$65536,IN_DTK!M$5,0),""),"")</f>
        <v/>
      </c>
      <c r="N168" s="127" t="str">
        <f>IF(ISNA(VLOOKUP($A168,DSSV!$A$7:$S$65536,IN_DTK!N$5,0))=FALSE,IF(N$8&lt;&gt;0,VLOOKUP($A168,DSSV!$A$7:$S$65536,IN_DTK!N$5,0),""),"")</f>
        <v/>
      </c>
      <c r="O168" s="127" t="str">
        <f>IF(ISNA(VLOOKUP($A168,DSSV!$A$7:$S$65536,IN_DTK!O$5,0))=FALSE,IF(O$8&lt;&gt;0,VLOOKUP($A168,DSSV!$A$7:$S$65536,IN_DTK!O$5,0),""),"")</f>
        <v/>
      </c>
      <c r="P168" s="127" t="str">
        <f>IF(ISNA(VLOOKUP($A168,DSSV!$A$7:$S$65536,IN_DTK!P$5,0))=FALSE,IF(P$8&lt;&gt;0,VLOOKUP($A168,DSSV!$A$7:$S$65536,IN_DTK!P$5,0),""),"")</f>
        <v/>
      </c>
      <c r="Q168" s="130">
        <f>IF(ISNA(VLOOKUP($A168,DSSV!$A$7:$S$65536,IN_DTK!Q$5,0))=FALSE,VLOOKUP($A168,DSSV!$A$7:$S$65536,IN_DTK!Q$5,0),"")</f>
        <v>0</v>
      </c>
      <c r="R168" s="131" t="str">
        <f>IF(ISNA(VLOOKUP($A168,DSSV!$A$7:$S$65536,IN_DTK!R$5,0))=FALSE,VLOOKUP($A168,DSSV!$A$7:$S$65536,IN_DTK!R$5,0),"")</f>
        <v>Không</v>
      </c>
      <c r="S168" s="132">
        <f>IF(ISNA(VLOOKUP($A168,DSSV!$A$7:$S$65536,IN_DTK!S$5,0))=FALSE,VLOOKUP($A168,DSSV!$A$7:$S$65536,IN_DTK!S$5,0),"")</f>
        <v>0</v>
      </c>
      <c r="T168" s="125"/>
      <c r="U168" s="125"/>
      <c r="V168" s="125"/>
      <c r="W168" s="125"/>
      <c r="X168" s="125"/>
      <c r="Y168" s="125"/>
      <c r="Z168" s="125"/>
      <c r="AA168" s="125"/>
      <c r="AB168" s="125"/>
      <c r="AC168" s="125"/>
      <c r="AD168" s="125"/>
      <c r="AE168" s="125"/>
      <c r="AF168" s="125"/>
      <c r="AG168" s="125"/>
      <c r="AH168" s="125"/>
      <c r="AI168" s="125"/>
      <c r="AJ168" s="125"/>
      <c r="AK168" s="125"/>
      <c r="AL168" s="125"/>
      <c r="AM168" s="125"/>
      <c r="AN168" s="125"/>
      <c r="AO168" s="125"/>
      <c r="AP168" s="125"/>
      <c r="AQ168" s="125"/>
      <c r="AR168" s="125"/>
      <c r="AS168" s="125"/>
      <c r="AT168" s="125"/>
      <c r="AU168" s="125"/>
      <c r="AV168" s="125"/>
      <c r="AW168" s="125"/>
      <c r="AX168" s="125"/>
      <c r="AY168" s="125"/>
      <c r="AZ168" s="125"/>
      <c r="BA168" s="125"/>
      <c r="BB168" s="125"/>
      <c r="BC168" s="125"/>
    </row>
    <row r="169" spans="1:55" s="126" customFormat="1" ht="20.100000000000001" customHeight="1">
      <c r="A169" s="124">
        <v>161</v>
      </c>
      <c r="B169" s="127">
        <v>161</v>
      </c>
      <c r="C169" s="127">
        <f>IF(ISNA(VLOOKUP($A169,DSSV!$A$7:$S$65536,IN_DTK!C$5,0))=FALSE,VLOOKUP($A169,DSSV!$A$7:$S$65536,IN_DTK!C$5,0),"")</f>
        <v>0</v>
      </c>
      <c r="D169" s="128">
        <f>IF(ISNA(VLOOKUP($A169,DSSV!$A$7:$S$65536,IN_DTK!D$5,0))=FALSE,VLOOKUP($A169,DSSV!$A$7:$S$65536,IN_DTK!D$5,0),"")</f>
        <v>0</v>
      </c>
      <c r="E169" s="129">
        <f>IF(ISNA(VLOOKUP($A169,DSSV!$A$7:$S$65536,IN_DTK!E$5,0))=FALSE,VLOOKUP($A169,DSSV!$A$7:$S$65536,IN_DTK!E$5,0),"")</f>
        <v>0</v>
      </c>
      <c r="F169" s="127">
        <f>IF(ISNA(VLOOKUP($A169,DSSV!$A$7:$S$65536,IN_DTK!F$5,0))=FALSE,VLOOKUP($A169,DSSV!$A$7:$S$65536,IN_DTK!F$5,0),"")</f>
        <v>0</v>
      </c>
      <c r="G169" s="127">
        <f>IF(ISNA(VLOOKUP($A169,DSSV!$A$7:$S$65536,IN_DTK!G$5,0))=FALSE,VLOOKUP($A169,DSSV!$A$7:$S$65536,IN_DTK!G$5,0),"")</f>
        <v>0</v>
      </c>
      <c r="H169" s="127" t="str">
        <f>IF(ISNA(VLOOKUP($A169,DSSV!$A$7:$S$65536,IN_DTK!H$5,0))=FALSE,IF(H$8&lt;&gt;0,VLOOKUP($A169,DSSV!$A$7:$S$65536,IN_DTK!H$5,0),""),"")</f>
        <v/>
      </c>
      <c r="I169" s="127" t="str">
        <f>IF(ISNA(VLOOKUP($A169,DSSV!$A$7:$S$65536,IN_DTK!I$5,0))=FALSE,IF(I$8&lt;&gt;0,VLOOKUP($A169,DSSV!$A$7:$S$65536,IN_DTK!I$5,0),""),"")</f>
        <v/>
      </c>
      <c r="J169" s="127" t="str">
        <f>IF(ISNA(VLOOKUP($A169,DSSV!$A$7:$S$65536,IN_DTK!J$5,0))=FALSE,IF(J$8&lt;&gt;0,VLOOKUP($A169,DSSV!$A$7:$S$65536,IN_DTK!J$5,0),""),"")</f>
        <v/>
      </c>
      <c r="K169" s="127" t="str">
        <f>IF(ISNA(VLOOKUP($A169,DSSV!$A$7:$S$65536,IN_DTK!K$5,0))=FALSE,IF(K$8&lt;&gt;0,VLOOKUP($A169,DSSV!$A$7:$S$65536,IN_DTK!K$5,0),""),"")</f>
        <v/>
      </c>
      <c r="L169" s="127" t="str">
        <f>IF(ISNA(VLOOKUP($A169,DSSV!$A$7:$S$65536,IN_DTK!L$5,0))=FALSE,IF(L$8&lt;&gt;0,VLOOKUP($A169,DSSV!$A$7:$S$65536,IN_DTK!L$5,0),""),"")</f>
        <v/>
      </c>
      <c r="M169" s="127" t="str">
        <f>IF(ISNA(VLOOKUP($A169,DSSV!$A$7:$S$65536,IN_DTK!M$5,0))=FALSE,IF(M$8&lt;&gt;0,VLOOKUP($A169,DSSV!$A$7:$S$65536,IN_DTK!M$5,0),""),"")</f>
        <v/>
      </c>
      <c r="N169" s="127" t="str">
        <f>IF(ISNA(VLOOKUP($A169,DSSV!$A$7:$S$65536,IN_DTK!N$5,0))=FALSE,IF(N$8&lt;&gt;0,VLOOKUP($A169,DSSV!$A$7:$S$65536,IN_DTK!N$5,0),""),"")</f>
        <v/>
      </c>
      <c r="O169" s="127" t="str">
        <f>IF(ISNA(VLOOKUP($A169,DSSV!$A$7:$S$65536,IN_DTK!O$5,0))=FALSE,IF(O$8&lt;&gt;0,VLOOKUP($A169,DSSV!$A$7:$S$65536,IN_DTK!O$5,0),""),"")</f>
        <v/>
      </c>
      <c r="P169" s="127" t="str">
        <f>IF(ISNA(VLOOKUP($A169,DSSV!$A$7:$S$65536,IN_DTK!P$5,0))=FALSE,IF(P$8&lt;&gt;0,VLOOKUP($A169,DSSV!$A$7:$S$65536,IN_DTK!P$5,0),""),"")</f>
        <v/>
      </c>
      <c r="Q169" s="130">
        <f>IF(ISNA(VLOOKUP($A169,DSSV!$A$7:$S$65536,IN_DTK!Q$5,0))=FALSE,VLOOKUP($A169,DSSV!$A$7:$S$65536,IN_DTK!Q$5,0),"")</f>
        <v>0</v>
      </c>
      <c r="R169" s="131" t="str">
        <f>IF(ISNA(VLOOKUP($A169,DSSV!$A$7:$S$65536,IN_DTK!R$5,0))=FALSE,VLOOKUP($A169,DSSV!$A$7:$S$65536,IN_DTK!R$5,0),"")</f>
        <v>Không</v>
      </c>
      <c r="S169" s="132">
        <f>IF(ISNA(VLOOKUP($A169,DSSV!$A$7:$S$65536,IN_DTK!S$5,0))=FALSE,VLOOKUP($A169,DSSV!$A$7:$S$65536,IN_DTK!S$5,0),"")</f>
        <v>0</v>
      </c>
      <c r="T169" s="125"/>
      <c r="U169" s="125"/>
      <c r="V169" s="125"/>
      <c r="W169" s="125"/>
      <c r="X169" s="125"/>
      <c r="Y169" s="125"/>
      <c r="Z169" s="125"/>
      <c r="AA169" s="125"/>
      <c r="AB169" s="125"/>
      <c r="AC169" s="125"/>
      <c r="AD169" s="125"/>
      <c r="AE169" s="125"/>
      <c r="AF169" s="125"/>
      <c r="AG169" s="125"/>
      <c r="AH169" s="125"/>
      <c r="AI169" s="125"/>
      <c r="AJ169" s="125"/>
      <c r="AK169" s="125"/>
      <c r="AL169" s="125"/>
      <c r="AM169" s="125"/>
      <c r="AN169" s="125"/>
      <c r="AO169" s="125"/>
      <c r="AP169" s="125"/>
      <c r="AQ169" s="125"/>
      <c r="AR169" s="125"/>
      <c r="AS169" s="125"/>
      <c r="AT169" s="125"/>
      <c r="AU169" s="125"/>
      <c r="AV169" s="125"/>
      <c r="AW169" s="125"/>
      <c r="AX169" s="125"/>
      <c r="AY169" s="125"/>
      <c r="AZ169" s="125"/>
      <c r="BA169" s="125"/>
      <c r="BB169" s="125"/>
      <c r="BC169" s="125"/>
    </row>
    <row r="170" spans="1:55" s="126" customFormat="1" ht="20.100000000000001" customHeight="1">
      <c r="A170" s="124">
        <v>162</v>
      </c>
      <c r="B170" s="127">
        <v>162</v>
      </c>
      <c r="C170" s="127">
        <f>IF(ISNA(VLOOKUP($A170,DSSV!$A$7:$S$65536,IN_DTK!C$5,0))=FALSE,VLOOKUP($A170,DSSV!$A$7:$S$65536,IN_DTK!C$5,0),"")</f>
        <v>0</v>
      </c>
      <c r="D170" s="128">
        <f>IF(ISNA(VLOOKUP($A170,DSSV!$A$7:$S$65536,IN_DTK!D$5,0))=FALSE,VLOOKUP($A170,DSSV!$A$7:$S$65536,IN_DTK!D$5,0),"")</f>
        <v>0</v>
      </c>
      <c r="E170" s="129">
        <f>IF(ISNA(VLOOKUP($A170,DSSV!$A$7:$S$65536,IN_DTK!E$5,0))=FALSE,VLOOKUP($A170,DSSV!$A$7:$S$65536,IN_DTK!E$5,0),"")</f>
        <v>0</v>
      </c>
      <c r="F170" s="127">
        <f>IF(ISNA(VLOOKUP($A170,DSSV!$A$7:$S$65536,IN_DTK!F$5,0))=FALSE,VLOOKUP($A170,DSSV!$A$7:$S$65536,IN_DTK!F$5,0),"")</f>
        <v>0</v>
      </c>
      <c r="G170" s="127">
        <f>IF(ISNA(VLOOKUP($A170,DSSV!$A$7:$S$65536,IN_DTK!G$5,0))=FALSE,VLOOKUP($A170,DSSV!$A$7:$S$65536,IN_DTK!G$5,0),"")</f>
        <v>0</v>
      </c>
      <c r="H170" s="127" t="str">
        <f>IF(ISNA(VLOOKUP($A170,DSSV!$A$7:$S$65536,IN_DTK!H$5,0))=FALSE,IF(H$8&lt;&gt;0,VLOOKUP($A170,DSSV!$A$7:$S$65536,IN_DTK!H$5,0),""),"")</f>
        <v/>
      </c>
      <c r="I170" s="127" t="str">
        <f>IF(ISNA(VLOOKUP($A170,DSSV!$A$7:$S$65536,IN_DTK!I$5,0))=FALSE,IF(I$8&lt;&gt;0,VLOOKUP($A170,DSSV!$A$7:$S$65536,IN_DTK!I$5,0),""),"")</f>
        <v/>
      </c>
      <c r="J170" s="127" t="str">
        <f>IF(ISNA(VLOOKUP($A170,DSSV!$A$7:$S$65536,IN_DTK!J$5,0))=FALSE,IF(J$8&lt;&gt;0,VLOOKUP($A170,DSSV!$A$7:$S$65536,IN_DTK!J$5,0),""),"")</f>
        <v/>
      </c>
      <c r="K170" s="127" t="str">
        <f>IF(ISNA(VLOOKUP($A170,DSSV!$A$7:$S$65536,IN_DTK!K$5,0))=FALSE,IF(K$8&lt;&gt;0,VLOOKUP($A170,DSSV!$A$7:$S$65536,IN_DTK!K$5,0),""),"")</f>
        <v/>
      </c>
      <c r="L170" s="127" t="str">
        <f>IF(ISNA(VLOOKUP($A170,DSSV!$A$7:$S$65536,IN_DTK!L$5,0))=FALSE,IF(L$8&lt;&gt;0,VLOOKUP($A170,DSSV!$A$7:$S$65536,IN_DTK!L$5,0),""),"")</f>
        <v/>
      </c>
      <c r="M170" s="127" t="str">
        <f>IF(ISNA(VLOOKUP($A170,DSSV!$A$7:$S$65536,IN_DTK!M$5,0))=FALSE,IF(M$8&lt;&gt;0,VLOOKUP($A170,DSSV!$A$7:$S$65536,IN_DTK!M$5,0),""),"")</f>
        <v/>
      </c>
      <c r="N170" s="127" t="str">
        <f>IF(ISNA(VLOOKUP($A170,DSSV!$A$7:$S$65536,IN_DTK!N$5,0))=FALSE,IF(N$8&lt;&gt;0,VLOOKUP($A170,DSSV!$A$7:$S$65536,IN_DTK!N$5,0),""),"")</f>
        <v/>
      </c>
      <c r="O170" s="127" t="str">
        <f>IF(ISNA(VLOOKUP($A170,DSSV!$A$7:$S$65536,IN_DTK!O$5,0))=FALSE,IF(O$8&lt;&gt;0,VLOOKUP($A170,DSSV!$A$7:$S$65536,IN_DTK!O$5,0),""),"")</f>
        <v/>
      </c>
      <c r="P170" s="127" t="str">
        <f>IF(ISNA(VLOOKUP($A170,DSSV!$A$7:$S$65536,IN_DTK!P$5,0))=FALSE,IF(P$8&lt;&gt;0,VLOOKUP($A170,DSSV!$A$7:$S$65536,IN_DTK!P$5,0),""),"")</f>
        <v/>
      </c>
      <c r="Q170" s="130">
        <f>IF(ISNA(VLOOKUP($A170,DSSV!$A$7:$S$65536,IN_DTK!Q$5,0))=FALSE,VLOOKUP($A170,DSSV!$A$7:$S$65536,IN_DTK!Q$5,0),"")</f>
        <v>0</v>
      </c>
      <c r="R170" s="131" t="str">
        <f>IF(ISNA(VLOOKUP($A170,DSSV!$A$7:$S$65536,IN_DTK!R$5,0))=FALSE,VLOOKUP($A170,DSSV!$A$7:$S$65536,IN_DTK!R$5,0),"")</f>
        <v>Không</v>
      </c>
      <c r="S170" s="132">
        <f>IF(ISNA(VLOOKUP($A170,DSSV!$A$7:$S$65536,IN_DTK!S$5,0))=FALSE,VLOOKUP($A170,DSSV!$A$7:$S$65536,IN_DTK!S$5,0),"")</f>
        <v>0</v>
      </c>
      <c r="T170" s="125"/>
      <c r="U170" s="125"/>
      <c r="V170" s="125"/>
      <c r="W170" s="125"/>
      <c r="X170" s="125"/>
      <c r="Y170" s="125"/>
      <c r="Z170" s="125"/>
      <c r="AA170" s="125"/>
      <c r="AB170" s="125"/>
      <c r="AC170" s="125"/>
      <c r="AD170" s="125"/>
      <c r="AE170" s="125"/>
      <c r="AF170" s="125"/>
      <c r="AG170" s="125"/>
      <c r="AH170" s="125"/>
      <c r="AI170" s="125"/>
      <c r="AJ170" s="125"/>
      <c r="AK170" s="125"/>
      <c r="AL170" s="125"/>
      <c r="AM170" s="125"/>
      <c r="AN170" s="125"/>
      <c r="AO170" s="125"/>
      <c r="AP170" s="125"/>
      <c r="AQ170" s="125"/>
      <c r="AR170" s="125"/>
      <c r="AS170" s="125"/>
      <c r="AT170" s="125"/>
      <c r="AU170" s="125"/>
      <c r="AV170" s="125"/>
      <c r="AW170" s="125"/>
      <c r="AX170" s="125"/>
      <c r="AY170" s="125"/>
      <c r="AZ170" s="125"/>
      <c r="BA170" s="125"/>
      <c r="BB170" s="125"/>
      <c r="BC170" s="125"/>
    </row>
    <row r="171" spans="1:55" s="126" customFormat="1" ht="20.100000000000001" customHeight="1">
      <c r="A171" s="124">
        <v>163</v>
      </c>
      <c r="B171" s="127">
        <v>163</v>
      </c>
      <c r="C171" s="127">
        <f>IF(ISNA(VLOOKUP($A171,DSSV!$A$7:$S$65536,IN_DTK!C$5,0))=FALSE,VLOOKUP($A171,DSSV!$A$7:$S$65536,IN_DTK!C$5,0),"")</f>
        <v>0</v>
      </c>
      <c r="D171" s="128">
        <f>IF(ISNA(VLOOKUP($A171,DSSV!$A$7:$S$65536,IN_DTK!D$5,0))=FALSE,VLOOKUP($A171,DSSV!$A$7:$S$65536,IN_DTK!D$5,0),"")</f>
        <v>0</v>
      </c>
      <c r="E171" s="129">
        <f>IF(ISNA(VLOOKUP($A171,DSSV!$A$7:$S$65536,IN_DTK!E$5,0))=FALSE,VLOOKUP($A171,DSSV!$A$7:$S$65536,IN_DTK!E$5,0),"")</f>
        <v>0</v>
      </c>
      <c r="F171" s="127">
        <f>IF(ISNA(VLOOKUP($A171,DSSV!$A$7:$S$65536,IN_DTK!F$5,0))=FALSE,VLOOKUP($A171,DSSV!$A$7:$S$65536,IN_DTK!F$5,0),"")</f>
        <v>0</v>
      </c>
      <c r="G171" s="127">
        <f>IF(ISNA(VLOOKUP($A171,DSSV!$A$7:$S$65536,IN_DTK!G$5,0))=FALSE,VLOOKUP($A171,DSSV!$A$7:$S$65536,IN_DTK!G$5,0),"")</f>
        <v>0</v>
      </c>
      <c r="H171" s="127" t="str">
        <f>IF(ISNA(VLOOKUP($A171,DSSV!$A$7:$S$65536,IN_DTK!H$5,0))=FALSE,IF(H$8&lt;&gt;0,VLOOKUP($A171,DSSV!$A$7:$S$65536,IN_DTK!H$5,0),""),"")</f>
        <v/>
      </c>
      <c r="I171" s="127" t="str">
        <f>IF(ISNA(VLOOKUP($A171,DSSV!$A$7:$S$65536,IN_DTK!I$5,0))=FALSE,IF(I$8&lt;&gt;0,VLOOKUP($A171,DSSV!$A$7:$S$65536,IN_DTK!I$5,0),""),"")</f>
        <v/>
      </c>
      <c r="J171" s="127" t="str">
        <f>IF(ISNA(VLOOKUP($A171,DSSV!$A$7:$S$65536,IN_DTK!J$5,0))=FALSE,IF(J$8&lt;&gt;0,VLOOKUP($A171,DSSV!$A$7:$S$65536,IN_DTK!J$5,0),""),"")</f>
        <v/>
      </c>
      <c r="K171" s="127" t="str">
        <f>IF(ISNA(VLOOKUP($A171,DSSV!$A$7:$S$65536,IN_DTK!K$5,0))=FALSE,IF(K$8&lt;&gt;0,VLOOKUP($A171,DSSV!$A$7:$S$65536,IN_DTK!K$5,0),""),"")</f>
        <v/>
      </c>
      <c r="L171" s="127" t="str">
        <f>IF(ISNA(VLOOKUP($A171,DSSV!$A$7:$S$65536,IN_DTK!L$5,0))=FALSE,IF(L$8&lt;&gt;0,VLOOKUP($A171,DSSV!$A$7:$S$65536,IN_DTK!L$5,0),""),"")</f>
        <v/>
      </c>
      <c r="M171" s="127" t="str">
        <f>IF(ISNA(VLOOKUP($A171,DSSV!$A$7:$S$65536,IN_DTK!M$5,0))=FALSE,IF(M$8&lt;&gt;0,VLOOKUP($A171,DSSV!$A$7:$S$65536,IN_DTK!M$5,0),""),"")</f>
        <v/>
      </c>
      <c r="N171" s="127" t="str">
        <f>IF(ISNA(VLOOKUP($A171,DSSV!$A$7:$S$65536,IN_DTK!N$5,0))=FALSE,IF(N$8&lt;&gt;0,VLOOKUP($A171,DSSV!$A$7:$S$65536,IN_DTK!N$5,0),""),"")</f>
        <v/>
      </c>
      <c r="O171" s="127" t="str">
        <f>IF(ISNA(VLOOKUP($A171,DSSV!$A$7:$S$65536,IN_DTK!O$5,0))=FALSE,IF(O$8&lt;&gt;0,VLOOKUP($A171,DSSV!$A$7:$S$65536,IN_DTK!O$5,0),""),"")</f>
        <v/>
      </c>
      <c r="P171" s="127" t="str">
        <f>IF(ISNA(VLOOKUP($A171,DSSV!$A$7:$S$65536,IN_DTK!P$5,0))=FALSE,IF(P$8&lt;&gt;0,VLOOKUP($A171,DSSV!$A$7:$S$65536,IN_DTK!P$5,0),""),"")</f>
        <v/>
      </c>
      <c r="Q171" s="130">
        <f>IF(ISNA(VLOOKUP($A171,DSSV!$A$7:$S$65536,IN_DTK!Q$5,0))=FALSE,VLOOKUP($A171,DSSV!$A$7:$S$65536,IN_DTK!Q$5,0),"")</f>
        <v>0</v>
      </c>
      <c r="R171" s="131" t="str">
        <f>IF(ISNA(VLOOKUP($A171,DSSV!$A$7:$S$65536,IN_DTK!R$5,0))=FALSE,VLOOKUP($A171,DSSV!$A$7:$S$65536,IN_DTK!R$5,0),"")</f>
        <v>Không</v>
      </c>
      <c r="S171" s="132">
        <f>IF(ISNA(VLOOKUP($A171,DSSV!$A$7:$S$65536,IN_DTK!S$5,0))=FALSE,VLOOKUP($A171,DSSV!$A$7:$S$65536,IN_DTK!S$5,0),"")</f>
        <v>0</v>
      </c>
      <c r="T171" s="125"/>
      <c r="U171" s="125"/>
      <c r="V171" s="125"/>
      <c r="W171" s="125"/>
      <c r="X171" s="125"/>
      <c r="Y171" s="125"/>
      <c r="Z171" s="125"/>
      <c r="AA171" s="125"/>
      <c r="AB171" s="125"/>
      <c r="AC171" s="125"/>
      <c r="AD171" s="125"/>
      <c r="AE171" s="125"/>
      <c r="AF171" s="125"/>
      <c r="AG171" s="125"/>
      <c r="AH171" s="125"/>
      <c r="AI171" s="125"/>
      <c r="AJ171" s="125"/>
      <c r="AK171" s="125"/>
      <c r="AL171" s="125"/>
      <c r="AM171" s="125"/>
      <c r="AN171" s="125"/>
      <c r="AO171" s="125"/>
      <c r="AP171" s="125"/>
      <c r="AQ171" s="125"/>
      <c r="AR171" s="125"/>
      <c r="AS171" s="125"/>
      <c r="AT171" s="125"/>
      <c r="AU171" s="125"/>
      <c r="AV171" s="125"/>
      <c r="AW171" s="125"/>
      <c r="AX171" s="125"/>
      <c r="AY171" s="125"/>
      <c r="AZ171" s="125"/>
      <c r="BA171" s="125"/>
      <c r="BB171" s="125"/>
      <c r="BC171" s="125"/>
    </row>
    <row r="172" spans="1:55" s="126" customFormat="1" ht="20.100000000000001" customHeight="1">
      <c r="A172" s="124">
        <v>164</v>
      </c>
      <c r="B172" s="127">
        <v>164</v>
      </c>
      <c r="C172" s="127">
        <f>IF(ISNA(VLOOKUP($A172,DSSV!$A$7:$S$65536,IN_DTK!C$5,0))=FALSE,VLOOKUP($A172,DSSV!$A$7:$S$65536,IN_DTK!C$5,0),"")</f>
        <v>0</v>
      </c>
      <c r="D172" s="128">
        <f>IF(ISNA(VLOOKUP($A172,DSSV!$A$7:$S$65536,IN_DTK!D$5,0))=FALSE,VLOOKUP($A172,DSSV!$A$7:$S$65536,IN_DTK!D$5,0),"")</f>
        <v>0</v>
      </c>
      <c r="E172" s="129">
        <f>IF(ISNA(VLOOKUP($A172,DSSV!$A$7:$S$65536,IN_DTK!E$5,0))=FALSE,VLOOKUP($A172,DSSV!$A$7:$S$65536,IN_DTK!E$5,0),"")</f>
        <v>0</v>
      </c>
      <c r="F172" s="127">
        <f>IF(ISNA(VLOOKUP($A172,DSSV!$A$7:$S$65536,IN_DTK!F$5,0))=FALSE,VLOOKUP($A172,DSSV!$A$7:$S$65536,IN_DTK!F$5,0),"")</f>
        <v>0</v>
      </c>
      <c r="G172" s="127">
        <f>IF(ISNA(VLOOKUP($A172,DSSV!$A$7:$S$65536,IN_DTK!G$5,0))=FALSE,VLOOKUP($A172,DSSV!$A$7:$S$65536,IN_DTK!G$5,0),"")</f>
        <v>0</v>
      </c>
      <c r="H172" s="127" t="str">
        <f>IF(ISNA(VLOOKUP($A172,DSSV!$A$7:$S$65536,IN_DTK!H$5,0))=FALSE,IF(H$8&lt;&gt;0,VLOOKUP($A172,DSSV!$A$7:$S$65536,IN_DTK!H$5,0),""),"")</f>
        <v/>
      </c>
      <c r="I172" s="127" t="str">
        <f>IF(ISNA(VLOOKUP($A172,DSSV!$A$7:$S$65536,IN_DTK!I$5,0))=FALSE,IF(I$8&lt;&gt;0,VLOOKUP($A172,DSSV!$A$7:$S$65536,IN_DTK!I$5,0),""),"")</f>
        <v/>
      </c>
      <c r="J172" s="127" t="str">
        <f>IF(ISNA(VLOOKUP($A172,DSSV!$A$7:$S$65536,IN_DTK!J$5,0))=FALSE,IF(J$8&lt;&gt;0,VLOOKUP($A172,DSSV!$A$7:$S$65536,IN_DTK!J$5,0),""),"")</f>
        <v/>
      </c>
      <c r="K172" s="127" t="str">
        <f>IF(ISNA(VLOOKUP($A172,DSSV!$A$7:$S$65536,IN_DTK!K$5,0))=FALSE,IF(K$8&lt;&gt;0,VLOOKUP($A172,DSSV!$A$7:$S$65536,IN_DTK!K$5,0),""),"")</f>
        <v/>
      </c>
      <c r="L172" s="127" t="str">
        <f>IF(ISNA(VLOOKUP($A172,DSSV!$A$7:$S$65536,IN_DTK!L$5,0))=FALSE,IF(L$8&lt;&gt;0,VLOOKUP($A172,DSSV!$A$7:$S$65536,IN_DTK!L$5,0),""),"")</f>
        <v/>
      </c>
      <c r="M172" s="127" t="str">
        <f>IF(ISNA(VLOOKUP($A172,DSSV!$A$7:$S$65536,IN_DTK!M$5,0))=FALSE,IF(M$8&lt;&gt;0,VLOOKUP($A172,DSSV!$A$7:$S$65536,IN_DTK!M$5,0),""),"")</f>
        <v/>
      </c>
      <c r="N172" s="127" t="str">
        <f>IF(ISNA(VLOOKUP($A172,DSSV!$A$7:$S$65536,IN_DTK!N$5,0))=FALSE,IF(N$8&lt;&gt;0,VLOOKUP($A172,DSSV!$A$7:$S$65536,IN_DTK!N$5,0),""),"")</f>
        <v/>
      </c>
      <c r="O172" s="127" t="str">
        <f>IF(ISNA(VLOOKUP($A172,DSSV!$A$7:$S$65536,IN_DTK!O$5,0))=FALSE,IF(O$8&lt;&gt;0,VLOOKUP($A172,DSSV!$A$7:$S$65536,IN_DTK!O$5,0),""),"")</f>
        <v/>
      </c>
      <c r="P172" s="127" t="str">
        <f>IF(ISNA(VLOOKUP($A172,DSSV!$A$7:$S$65536,IN_DTK!P$5,0))=FALSE,IF(P$8&lt;&gt;0,VLOOKUP($A172,DSSV!$A$7:$S$65536,IN_DTK!P$5,0),""),"")</f>
        <v/>
      </c>
      <c r="Q172" s="130">
        <f>IF(ISNA(VLOOKUP($A172,DSSV!$A$7:$S$65536,IN_DTK!Q$5,0))=FALSE,VLOOKUP($A172,DSSV!$A$7:$S$65536,IN_DTK!Q$5,0),"")</f>
        <v>0</v>
      </c>
      <c r="R172" s="131" t="str">
        <f>IF(ISNA(VLOOKUP($A172,DSSV!$A$7:$S$65536,IN_DTK!R$5,0))=FALSE,VLOOKUP($A172,DSSV!$A$7:$S$65536,IN_DTK!R$5,0),"")</f>
        <v>Không</v>
      </c>
      <c r="S172" s="132">
        <f>IF(ISNA(VLOOKUP($A172,DSSV!$A$7:$S$65536,IN_DTK!S$5,0))=FALSE,VLOOKUP($A172,DSSV!$A$7:$S$65536,IN_DTK!S$5,0),"")</f>
        <v>0</v>
      </c>
      <c r="T172" s="125"/>
      <c r="U172" s="125"/>
      <c r="V172" s="125"/>
      <c r="W172" s="125"/>
      <c r="X172" s="125"/>
      <c r="Y172" s="125"/>
      <c r="Z172" s="125"/>
      <c r="AA172" s="125"/>
      <c r="AB172" s="125"/>
      <c r="AC172" s="125"/>
      <c r="AD172" s="125"/>
      <c r="AE172" s="125"/>
      <c r="AF172" s="125"/>
      <c r="AG172" s="125"/>
      <c r="AH172" s="125"/>
      <c r="AI172" s="125"/>
      <c r="AJ172" s="125"/>
      <c r="AK172" s="125"/>
      <c r="AL172" s="125"/>
      <c r="AM172" s="125"/>
      <c r="AN172" s="125"/>
      <c r="AO172" s="125"/>
      <c r="AP172" s="125"/>
      <c r="AQ172" s="125"/>
      <c r="AR172" s="125"/>
      <c r="AS172" s="125"/>
      <c r="AT172" s="125"/>
      <c r="AU172" s="125"/>
      <c r="AV172" s="125"/>
      <c r="AW172" s="125"/>
      <c r="AX172" s="125"/>
      <c r="AY172" s="125"/>
      <c r="AZ172" s="125"/>
      <c r="BA172" s="125"/>
      <c r="BB172" s="125"/>
      <c r="BC172" s="125"/>
    </row>
    <row r="173" spans="1:55" s="126" customFormat="1" ht="20.100000000000001" customHeight="1">
      <c r="A173" s="124">
        <v>165</v>
      </c>
      <c r="B173" s="127">
        <v>165</v>
      </c>
      <c r="C173" s="127">
        <f>IF(ISNA(VLOOKUP($A173,DSSV!$A$7:$S$65536,IN_DTK!C$5,0))=FALSE,VLOOKUP($A173,DSSV!$A$7:$S$65536,IN_DTK!C$5,0),"")</f>
        <v>0</v>
      </c>
      <c r="D173" s="128">
        <f>IF(ISNA(VLOOKUP($A173,DSSV!$A$7:$S$65536,IN_DTK!D$5,0))=FALSE,VLOOKUP($A173,DSSV!$A$7:$S$65536,IN_DTK!D$5,0),"")</f>
        <v>0</v>
      </c>
      <c r="E173" s="129">
        <f>IF(ISNA(VLOOKUP($A173,DSSV!$A$7:$S$65536,IN_DTK!E$5,0))=FALSE,VLOOKUP($A173,DSSV!$A$7:$S$65536,IN_DTK!E$5,0),"")</f>
        <v>0</v>
      </c>
      <c r="F173" s="127">
        <f>IF(ISNA(VLOOKUP($A173,DSSV!$A$7:$S$65536,IN_DTK!F$5,0))=FALSE,VLOOKUP($A173,DSSV!$A$7:$S$65536,IN_DTK!F$5,0),"")</f>
        <v>0</v>
      </c>
      <c r="G173" s="127">
        <f>IF(ISNA(VLOOKUP($A173,DSSV!$A$7:$S$65536,IN_DTK!G$5,0))=FALSE,VLOOKUP($A173,DSSV!$A$7:$S$65536,IN_DTK!G$5,0),"")</f>
        <v>0</v>
      </c>
      <c r="H173" s="127" t="str">
        <f>IF(ISNA(VLOOKUP($A173,DSSV!$A$7:$S$65536,IN_DTK!H$5,0))=FALSE,IF(H$8&lt;&gt;0,VLOOKUP($A173,DSSV!$A$7:$S$65536,IN_DTK!H$5,0),""),"")</f>
        <v/>
      </c>
      <c r="I173" s="127" t="str">
        <f>IF(ISNA(VLOOKUP($A173,DSSV!$A$7:$S$65536,IN_DTK!I$5,0))=FALSE,IF(I$8&lt;&gt;0,VLOOKUP($A173,DSSV!$A$7:$S$65536,IN_DTK!I$5,0),""),"")</f>
        <v/>
      </c>
      <c r="J173" s="127" t="str">
        <f>IF(ISNA(VLOOKUP($A173,DSSV!$A$7:$S$65536,IN_DTK!J$5,0))=FALSE,IF(J$8&lt;&gt;0,VLOOKUP($A173,DSSV!$A$7:$S$65536,IN_DTK!J$5,0),""),"")</f>
        <v/>
      </c>
      <c r="K173" s="127" t="str">
        <f>IF(ISNA(VLOOKUP($A173,DSSV!$A$7:$S$65536,IN_DTK!K$5,0))=FALSE,IF(K$8&lt;&gt;0,VLOOKUP($A173,DSSV!$A$7:$S$65536,IN_DTK!K$5,0),""),"")</f>
        <v/>
      </c>
      <c r="L173" s="127" t="str">
        <f>IF(ISNA(VLOOKUP($A173,DSSV!$A$7:$S$65536,IN_DTK!L$5,0))=FALSE,IF(L$8&lt;&gt;0,VLOOKUP($A173,DSSV!$A$7:$S$65536,IN_DTK!L$5,0),""),"")</f>
        <v/>
      </c>
      <c r="M173" s="127" t="str">
        <f>IF(ISNA(VLOOKUP($A173,DSSV!$A$7:$S$65536,IN_DTK!M$5,0))=FALSE,IF(M$8&lt;&gt;0,VLOOKUP($A173,DSSV!$A$7:$S$65536,IN_DTK!M$5,0),""),"")</f>
        <v/>
      </c>
      <c r="N173" s="127" t="str">
        <f>IF(ISNA(VLOOKUP($A173,DSSV!$A$7:$S$65536,IN_DTK!N$5,0))=FALSE,IF(N$8&lt;&gt;0,VLOOKUP($A173,DSSV!$A$7:$S$65536,IN_DTK!N$5,0),""),"")</f>
        <v/>
      </c>
      <c r="O173" s="127" t="str">
        <f>IF(ISNA(VLOOKUP($A173,DSSV!$A$7:$S$65536,IN_DTK!O$5,0))=FALSE,IF(O$8&lt;&gt;0,VLOOKUP($A173,DSSV!$A$7:$S$65536,IN_DTK!O$5,0),""),"")</f>
        <v/>
      </c>
      <c r="P173" s="127" t="str">
        <f>IF(ISNA(VLOOKUP($A173,DSSV!$A$7:$S$65536,IN_DTK!P$5,0))=FALSE,IF(P$8&lt;&gt;0,VLOOKUP($A173,DSSV!$A$7:$S$65536,IN_DTK!P$5,0),""),"")</f>
        <v/>
      </c>
      <c r="Q173" s="130">
        <f>IF(ISNA(VLOOKUP($A173,DSSV!$A$7:$S$65536,IN_DTK!Q$5,0))=FALSE,VLOOKUP($A173,DSSV!$A$7:$S$65536,IN_DTK!Q$5,0),"")</f>
        <v>0</v>
      </c>
      <c r="R173" s="131" t="str">
        <f>IF(ISNA(VLOOKUP($A173,DSSV!$A$7:$S$65536,IN_DTK!R$5,0))=FALSE,VLOOKUP($A173,DSSV!$A$7:$S$65536,IN_DTK!R$5,0),"")</f>
        <v>Không</v>
      </c>
      <c r="S173" s="132">
        <f>IF(ISNA(VLOOKUP($A173,DSSV!$A$7:$S$65536,IN_DTK!S$5,0))=FALSE,VLOOKUP($A173,DSSV!$A$7:$S$65536,IN_DTK!S$5,0),"")</f>
        <v>0</v>
      </c>
      <c r="T173" s="125"/>
      <c r="U173" s="125"/>
      <c r="V173" s="125"/>
      <c r="W173" s="125"/>
      <c r="X173" s="125"/>
      <c r="Y173" s="125"/>
      <c r="Z173" s="125"/>
      <c r="AA173" s="125"/>
      <c r="AB173" s="125"/>
      <c r="AC173" s="125"/>
      <c r="AD173" s="125"/>
      <c r="AE173" s="125"/>
      <c r="AF173" s="125"/>
      <c r="AG173" s="125"/>
      <c r="AH173" s="125"/>
      <c r="AI173" s="125"/>
      <c r="AJ173" s="125"/>
      <c r="AK173" s="125"/>
      <c r="AL173" s="125"/>
      <c r="AM173" s="125"/>
      <c r="AN173" s="125"/>
      <c r="AO173" s="125"/>
      <c r="AP173" s="125"/>
      <c r="AQ173" s="125"/>
      <c r="AR173" s="125"/>
      <c r="AS173" s="125"/>
      <c r="AT173" s="125"/>
      <c r="AU173" s="125"/>
      <c r="AV173" s="125"/>
      <c r="AW173" s="125"/>
      <c r="AX173" s="125"/>
      <c r="AY173" s="125"/>
      <c r="AZ173" s="125"/>
      <c r="BA173" s="125"/>
      <c r="BB173" s="125"/>
      <c r="BC173" s="125"/>
    </row>
    <row r="174" spans="1:55" s="126" customFormat="1" ht="20.100000000000001" customHeight="1">
      <c r="A174" s="124">
        <v>166</v>
      </c>
      <c r="B174" s="127">
        <v>166</v>
      </c>
      <c r="C174" s="127">
        <f>IF(ISNA(VLOOKUP($A174,DSSV!$A$7:$S$65536,IN_DTK!C$5,0))=FALSE,VLOOKUP($A174,DSSV!$A$7:$S$65536,IN_DTK!C$5,0),"")</f>
        <v>0</v>
      </c>
      <c r="D174" s="128">
        <f>IF(ISNA(VLOOKUP($A174,DSSV!$A$7:$S$65536,IN_DTK!D$5,0))=FALSE,VLOOKUP($A174,DSSV!$A$7:$S$65536,IN_DTK!D$5,0),"")</f>
        <v>0</v>
      </c>
      <c r="E174" s="129">
        <f>IF(ISNA(VLOOKUP($A174,DSSV!$A$7:$S$65536,IN_DTK!E$5,0))=FALSE,VLOOKUP($A174,DSSV!$A$7:$S$65536,IN_DTK!E$5,0),"")</f>
        <v>0</v>
      </c>
      <c r="F174" s="127">
        <f>IF(ISNA(VLOOKUP($A174,DSSV!$A$7:$S$65536,IN_DTK!F$5,0))=FALSE,VLOOKUP($A174,DSSV!$A$7:$S$65536,IN_DTK!F$5,0),"")</f>
        <v>0</v>
      </c>
      <c r="G174" s="127">
        <f>IF(ISNA(VLOOKUP($A174,DSSV!$A$7:$S$65536,IN_DTK!G$5,0))=FALSE,VLOOKUP($A174,DSSV!$A$7:$S$65536,IN_DTK!G$5,0),"")</f>
        <v>0</v>
      </c>
      <c r="H174" s="127" t="str">
        <f>IF(ISNA(VLOOKUP($A174,DSSV!$A$7:$S$65536,IN_DTK!H$5,0))=FALSE,IF(H$8&lt;&gt;0,VLOOKUP($A174,DSSV!$A$7:$S$65536,IN_DTK!H$5,0),""),"")</f>
        <v/>
      </c>
      <c r="I174" s="127" t="str">
        <f>IF(ISNA(VLOOKUP($A174,DSSV!$A$7:$S$65536,IN_DTK!I$5,0))=FALSE,IF(I$8&lt;&gt;0,VLOOKUP($A174,DSSV!$A$7:$S$65536,IN_DTK!I$5,0),""),"")</f>
        <v/>
      </c>
      <c r="J174" s="127" t="str">
        <f>IF(ISNA(VLOOKUP($A174,DSSV!$A$7:$S$65536,IN_DTK!J$5,0))=FALSE,IF(J$8&lt;&gt;0,VLOOKUP($A174,DSSV!$A$7:$S$65536,IN_DTK!J$5,0),""),"")</f>
        <v/>
      </c>
      <c r="K174" s="127" t="str">
        <f>IF(ISNA(VLOOKUP($A174,DSSV!$A$7:$S$65536,IN_DTK!K$5,0))=FALSE,IF(K$8&lt;&gt;0,VLOOKUP($A174,DSSV!$A$7:$S$65536,IN_DTK!K$5,0),""),"")</f>
        <v/>
      </c>
      <c r="L174" s="127" t="str">
        <f>IF(ISNA(VLOOKUP($A174,DSSV!$A$7:$S$65536,IN_DTK!L$5,0))=FALSE,IF(L$8&lt;&gt;0,VLOOKUP($A174,DSSV!$A$7:$S$65536,IN_DTK!L$5,0),""),"")</f>
        <v/>
      </c>
      <c r="M174" s="127" t="str">
        <f>IF(ISNA(VLOOKUP($A174,DSSV!$A$7:$S$65536,IN_DTK!M$5,0))=FALSE,IF(M$8&lt;&gt;0,VLOOKUP($A174,DSSV!$A$7:$S$65536,IN_DTK!M$5,0),""),"")</f>
        <v/>
      </c>
      <c r="N174" s="127" t="str">
        <f>IF(ISNA(VLOOKUP($A174,DSSV!$A$7:$S$65536,IN_DTK!N$5,0))=FALSE,IF(N$8&lt;&gt;0,VLOOKUP($A174,DSSV!$A$7:$S$65536,IN_DTK!N$5,0),""),"")</f>
        <v/>
      </c>
      <c r="O174" s="127" t="str">
        <f>IF(ISNA(VLOOKUP($A174,DSSV!$A$7:$S$65536,IN_DTK!O$5,0))=FALSE,IF(O$8&lt;&gt;0,VLOOKUP($A174,DSSV!$A$7:$S$65536,IN_DTK!O$5,0),""),"")</f>
        <v/>
      </c>
      <c r="P174" s="127" t="str">
        <f>IF(ISNA(VLOOKUP($A174,DSSV!$A$7:$S$65536,IN_DTK!P$5,0))=FALSE,IF(P$8&lt;&gt;0,VLOOKUP($A174,DSSV!$A$7:$S$65536,IN_DTK!P$5,0),""),"")</f>
        <v/>
      </c>
      <c r="Q174" s="130">
        <f>IF(ISNA(VLOOKUP($A174,DSSV!$A$7:$S$65536,IN_DTK!Q$5,0))=FALSE,VLOOKUP($A174,DSSV!$A$7:$S$65536,IN_DTK!Q$5,0),"")</f>
        <v>0</v>
      </c>
      <c r="R174" s="131" t="str">
        <f>IF(ISNA(VLOOKUP($A174,DSSV!$A$7:$S$65536,IN_DTK!R$5,0))=FALSE,VLOOKUP($A174,DSSV!$A$7:$S$65536,IN_DTK!R$5,0),"")</f>
        <v>Không</v>
      </c>
      <c r="S174" s="132">
        <f>IF(ISNA(VLOOKUP($A174,DSSV!$A$7:$S$65536,IN_DTK!S$5,0))=FALSE,VLOOKUP($A174,DSSV!$A$7:$S$65536,IN_DTK!S$5,0),"")</f>
        <v>0</v>
      </c>
      <c r="T174" s="125"/>
      <c r="U174" s="125"/>
      <c r="V174" s="125"/>
      <c r="W174" s="125"/>
      <c r="X174" s="125"/>
      <c r="Y174" s="125"/>
      <c r="Z174" s="125"/>
      <c r="AA174" s="125"/>
      <c r="AB174" s="125"/>
      <c r="AC174" s="125"/>
      <c r="AD174" s="125"/>
      <c r="AE174" s="125"/>
      <c r="AF174" s="125"/>
      <c r="AG174" s="125"/>
      <c r="AH174" s="125"/>
      <c r="AI174" s="125"/>
      <c r="AJ174" s="125"/>
      <c r="AK174" s="125"/>
      <c r="AL174" s="125"/>
      <c r="AM174" s="125"/>
      <c r="AN174" s="125"/>
      <c r="AO174" s="125"/>
      <c r="AP174" s="125"/>
      <c r="AQ174" s="125"/>
      <c r="AR174" s="125"/>
      <c r="AS174" s="125"/>
      <c r="AT174" s="125"/>
      <c r="AU174" s="125"/>
      <c r="AV174" s="125"/>
      <c r="AW174" s="125"/>
      <c r="AX174" s="125"/>
      <c r="AY174" s="125"/>
      <c r="AZ174" s="125"/>
      <c r="BA174" s="125"/>
      <c r="BB174" s="125"/>
      <c r="BC174" s="125"/>
    </row>
    <row r="175" spans="1:55" s="126" customFormat="1" ht="20.100000000000001" customHeight="1">
      <c r="A175" s="124">
        <v>167</v>
      </c>
      <c r="B175" s="127">
        <v>167</v>
      </c>
      <c r="C175" s="127">
        <f>IF(ISNA(VLOOKUP($A175,DSSV!$A$7:$S$65536,IN_DTK!C$5,0))=FALSE,VLOOKUP($A175,DSSV!$A$7:$S$65536,IN_DTK!C$5,0),"")</f>
        <v>0</v>
      </c>
      <c r="D175" s="128">
        <f>IF(ISNA(VLOOKUP($A175,DSSV!$A$7:$S$65536,IN_DTK!D$5,0))=FALSE,VLOOKUP($A175,DSSV!$A$7:$S$65536,IN_DTK!D$5,0),"")</f>
        <v>0</v>
      </c>
      <c r="E175" s="129">
        <f>IF(ISNA(VLOOKUP($A175,DSSV!$A$7:$S$65536,IN_DTK!E$5,0))=FALSE,VLOOKUP($A175,DSSV!$A$7:$S$65536,IN_DTK!E$5,0),"")</f>
        <v>0</v>
      </c>
      <c r="F175" s="127">
        <f>IF(ISNA(VLOOKUP($A175,DSSV!$A$7:$S$65536,IN_DTK!F$5,0))=FALSE,VLOOKUP($A175,DSSV!$A$7:$S$65536,IN_DTK!F$5,0),"")</f>
        <v>0</v>
      </c>
      <c r="G175" s="127">
        <f>IF(ISNA(VLOOKUP($A175,DSSV!$A$7:$S$65536,IN_DTK!G$5,0))=FALSE,VLOOKUP($A175,DSSV!$A$7:$S$65536,IN_DTK!G$5,0),"")</f>
        <v>0</v>
      </c>
      <c r="H175" s="127" t="str">
        <f>IF(ISNA(VLOOKUP($A175,DSSV!$A$7:$S$65536,IN_DTK!H$5,0))=FALSE,IF(H$8&lt;&gt;0,VLOOKUP($A175,DSSV!$A$7:$S$65536,IN_DTK!H$5,0),""),"")</f>
        <v/>
      </c>
      <c r="I175" s="127" t="str">
        <f>IF(ISNA(VLOOKUP($A175,DSSV!$A$7:$S$65536,IN_DTK!I$5,0))=FALSE,IF(I$8&lt;&gt;0,VLOOKUP($A175,DSSV!$A$7:$S$65536,IN_DTK!I$5,0),""),"")</f>
        <v/>
      </c>
      <c r="J175" s="127" t="str">
        <f>IF(ISNA(VLOOKUP($A175,DSSV!$A$7:$S$65536,IN_DTK!J$5,0))=FALSE,IF(J$8&lt;&gt;0,VLOOKUP($A175,DSSV!$A$7:$S$65536,IN_DTK!J$5,0),""),"")</f>
        <v/>
      </c>
      <c r="K175" s="127" t="str">
        <f>IF(ISNA(VLOOKUP($A175,DSSV!$A$7:$S$65536,IN_DTK!K$5,0))=FALSE,IF(K$8&lt;&gt;0,VLOOKUP($A175,DSSV!$A$7:$S$65536,IN_DTK!K$5,0),""),"")</f>
        <v/>
      </c>
      <c r="L175" s="127" t="str">
        <f>IF(ISNA(VLOOKUP($A175,DSSV!$A$7:$S$65536,IN_DTK!L$5,0))=FALSE,IF(L$8&lt;&gt;0,VLOOKUP($A175,DSSV!$A$7:$S$65536,IN_DTK!L$5,0),""),"")</f>
        <v/>
      </c>
      <c r="M175" s="127" t="str">
        <f>IF(ISNA(VLOOKUP($A175,DSSV!$A$7:$S$65536,IN_DTK!M$5,0))=FALSE,IF(M$8&lt;&gt;0,VLOOKUP($A175,DSSV!$A$7:$S$65536,IN_DTK!M$5,0),""),"")</f>
        <v/>
      </c>
      <c r="N175" s="127" t="str">
        <f>IF(ISNA(VLOOKUP($A175,DSSV!$A$7:$S$65536,IN_DTK!N$5,0))=FALSE,IF(N$8&lt;&gt;0,VLOOKUP($A175,DSSV!$A$7:$S$65536,IN_DTK!N$5,0),""),"")</f>
        <v/>
      </c>
      <c r="O175" s="127" t="str">
        <f>IF(ISNA(VLOOKUP($A175,DSSV!$A$7:$S$65536,IN_DTK!O$5,0))=FALSE,IF(O$8&lt;&gt;0,VLOOKUP($A175,DSSV!$A$7:$S$65536,IN_DTK!O$5,0),""),"")</f>
        <v/>
      </c>
      <c r="P175" s="127" t="str">
        <f>IF(ISNA(VLOOKUP($A175,DSSV!$A$7:$S$65536,IN_DTK!P$5,0))=FALSE,IF(P$8&lt;&gt;0,VLOOKUP($A175,DSSV!$A$7:$S$65536,IN_DTK!P$5,0),""),"")</f>
        <v/>
      </c>
      <c r="Q175" s="130">
        <f>IF(ISNA(VLOOKUP($A175,DSSV!$A$7:$S$65536,IN_DTK!Q$5,0))=FALSE,VLOOKUP($A175,DSSV!$A$7:$S$65536,IN_DTK!Q$5,0),"")</f>
        <v>0</v>
      </c>
      <c r="R175" s="131" t="str">
        <f>IF(ISNA(VLOOKUP($A175,DSSV!$A$7:$S$65536,IN_DTK!R$5,0))=FALSE,VLOOKUP($A175,DSSV!$A$7:$S$65536,IN_DTK!R$5,0),"")</f>
        <v>Không</v>
      </c>
      <c r="S175" s="132">
        <f>IF(ISNA(VLOOKUP($A175,DSSV!$A$7:$S$65536,IN_DTK!S$5,0))=FALSE,VLOOKUP($A175,DSSV!$A$7:$S$65536,IN_DTK!S$5,0),"")</f>
        <v>0</v>
      </c>
      <c r="T175" s="125"/>
      <c r="U175" s="125"/>
      <c r="V175" s="125"/>
      <c r="W175" s="125"/>
      <c r="X175" s="125"/>
      <c r="Y175" s="125"/>
      <c r="Z175" s="125"/>
      <c r="AA175" s="125"/>
      <c r="AB175" s="125"/>
      <c r="AC175" s="125"/>
      <c r="AD175" s="125"/>
      <c r="AE175" s="125"/>
      <c r="AF175" s="125"/>
      <c r="AG175" s="125"/>
      <c r="AH175" s="125"/>
      <c r="AI175" s="125"/>
      <c r="AJ175" s="125"/>
      <c r="AK175" s="125"/>
      <c r="AL175" s="125"/>
      <c r="AM175" s="125"/>
      <c r="AN175" s="125"/>
      <c r="AO175" s="125"/>
      <c r="AP175" s="125"/>
      <c r="AQ175" s="125"/>
      <c r="AR175" s="125"/>
      <c r="AS175" s="125"/>
      <c r="AT175" s="125"/>
      <c r="AU175" s="125"/>
      <c r="AV175" s="125"/>
      <c r="AW175" s="125"/>
      <c r="AX175" s="125"/>
      <c r="AY175" s="125"/>
      <c r="AZ175" s="125"/>
      <c r="BA175" s="125"/>
      <c r="BB175" s="125"/>
      <c r="BC175" s="125"/>
    </row>
    <row r="176" spans="1:55" s="126" customFormat="1" ht="20.100000000000001" customHeight="1">
      <c r="A176" s="124">
        <v>168</v>
      </c>
      <c r="B176" s="127">
        <v>168</v>
      </c>
      <c r="C176" s="127">
        <f>IF(ISNA(VLOOKUP($A176,DSSV!$A$7:$S$65536,IN_DTK!C$5,0))=FALSE,VLOOKUP($A176,DSSV!$A$7:$S$65536,IN_DTK!C$5,0),"")</f>
        <v>0</v>
      </c>
      <c r="D176" s="128">
        <f>IF(ISNA(VLOOKUP($A176,DSSV!$A$7:$S$65536,IN_DTK!D$5,0))=FALSE,VLOOKUP($A176,DSSV!$A$7:$S$65536,IN_DTK!D$5,0),"")</f>
        <v>0</v>
      </c>
      <c r="E176" s="129">
        <f>IF(ISNA(VLOOKUP($A176,DSSV!$A$7:$S$65536,IN_DTK!E$5,0))=FALSE,VLOOKUP($A176,DSSV!$A$7:$S$65536,IN_DTK!E$5,0),"")</f>
        <v>0</v>
      </c>
      <c r="F176" s="127">
        <f>IF(ISNA(VLOOKUP($A176,DSSV!$A$7:$S$65536,IN_DTK!F$5,0))=FALSE,VLOOKUP($A176,DSSV!$A$7:$S$65536,IN_DTK!F$5,0),"")</f>
        <v>0</v>
      </c>
      <c r="G176" s="127">
        <f>IF(ISNA(VLOOKUP($A176,DSSV!$A$7:$S$65536,IN_DTK!G$5,0))=FALSE,VLOOKUP($A176,DSSV!$A$7:$S$65536,IN_DTK!G$5,0),"")</f>
        <v>0</v>
      </c>
      <c r="H176" s="127" t="str">
        <f>IF(ISNA(VLOOKUP($A176,DSSV!$A$7:$S$65536,IN_DTK!H$5,0))=FALSE,IF(H$8&lt;&gt;0,VLOOKUP($A176,DSSV!$A$7:$S$65536,IN_DTK!H$5,0),""),"")</f>
        <v/>
      </c>
      <c r="I176" s="127" t="str">
        <f>IF(ISNA(VLOOKUP($A176,DSSV!$A$7:$S$65536,IN_DTK!I$5,0))=FALSE,IF(I$8&lt;&gt;0,VLOOKUP($A176,DSSV!$A$7:$S$65536,IN_DTK!I$5,0),""),"")</f>
        <v/>
      </c>
      <c r="J176" s="127" t="str">
        <f>IF(ISNA(VLOOKUP($A176,DSSV!$A$7:$S$65536,IN_DTK!J$5,0))=FALSE,IF(J$8&lt;&gt;0,VLOOKUP($A176,DSSV!$A$7:$S$65536,IN_DTK!J$5,0),""),"")</f>
        <v/>
      </c>
      <c r="K176" s="127" t="str">
        <f>IF(ISNA(VLOOKUP($A176,DSSV!$A$7:$S$65536,IN_DTK!K$5,0))=FALSE,IF(K$8&lt;&gt;0,VLOOKUP($A176,DSSV!$A$7:$S$65536,IN_DTK!K$5,0),""),"")</f>
        <v/>
      </c>
      <c r="L176" s="127" t="str">
        <f>IF(ISNA(VLOOKUP($A176,DSSV!$A$7:$S$65536,IN_DTK!L$5,0))=FALSE,IF(L$8&lt;&gt;0,VLOOKUP($A176,DSSV!$A$7:$S$65536,IN_DTK!L$5,0),""),"")</f>
        <v/>
      </c>
      <c r="M176" s="127" t="str">
        <f>IF(ISNA(VLOOKUP($A176,DSSV!$A$7:$S$65536,IN_DTK!M$5,0))=FALSE,IF(M$8&lt;&gt;0,VLOOKUP($A176,DSSV!$A$7:$S$65536,IN_DTK!M$5,0),""),"")</f>
        <v/>
      </c>
      <c r="N176" s="127" t="str">
        <f>IF(ISNA(VLOOKUP($A176,DSSV!$A$7:$S$65536,IN_DTK!N$5,0))=FALSE,IF(N$8&lt;&gt;0,VLOOKUP($A176,DSSV!$A$7:$S$65536,IN_DTK!N$5,0),""),"")</f>
        <v/>
      </c>
      <c r="O176" s="127" t="str">
        <f>IF(ISNA(VLOOKUP($A176,DSSV!$A$7:$S$65536,IN_DTK!O$5,0))=FALSE,IF(O$8&lt;&gt;0,VLOOKUP($A176,DSSV!$A$7:$S$65536,IN_DTK!O$5,0),""),"")</f>
        <v/>
      </c>
      <c r="P176" s="127" t="str">
        <f>IF(ISNA(VLOOKUP($A176,DSSV!$A$7:$S$65536,IN_DTK!P$5,0))=FALSE,IF(P$8&lt;&gt;0,VLOOKUP($A176,DSSV!$A$7:$S$65536,IN_DTK!P$5,0),""),"")</f>
        <v/>
      </c>
      <c r="Q176" s="130">
        <f>IF(ISNA(VLOOKUP($A176,DSSV!$A$7:$S$65536,IN_DTK!Q$5,0))=FALSE,VLOOKUP($A176,DSSV!$A$7:$S$65536,IN_DTK!Q$5,0),"")</f>
        <v>0</v>
      </c>
      <c r="R176" s="131" t="str">
        <f>IF(ISNA(VLOOKUP($A176,DSSV!$A$7:$S$65536,IN_DTK!R$5,0))=FALSE,VLOOKUP($A176,DSSV!$A$7:$S$65536,IN_DTK!R$5,0),"")</f>
        <v>Không</v>
      </c>
      <c r="S176" s="132">
        <f>IF(ISNA(VLOOKUP($A176,DSSV!$A$7:$S$65536,IN_DTK!S$5,0))=FALSE,VLOOKUP($A176,DSSV!$A$7:$S$65536,IN_DTK!S$5,0),"")</f>
        <v>0</v>
      </c>
      <c r="T176" s="125"/>
      <c r="U176" s="125"/>
      <c r="V176" s="125"/>
      <c r="W176" s="125"/>
      <c r="X176" s="125"/>
      <c r="Y176" s="125"/>
      <c r="Z176" s="125"/>
      <c r="AA176" s="125"/>
      <c r="AB176" s="125"/>
      <c r="AC176" s="125"/>
      <c r="AD176" s="125"/>
      <c r="AE176" s="125"/>
      <c r="AF176" s="125"/>
      <c r="AG176" s="125"/>
      <c r="AH176" s="125"/>
      <c r="AI176" s="125"/>
      <c r="AJ176" s="125"/>
      <c r="AK176" s="125"/>
      <c r="AL176" s="125"/>
      <c r="AM176" s="125"/>
      <c r="AN176" s="125"/>
      <c r="AO176" s="125"/>
      <c r="AP176" s="125"/>
      <c r="AQ176" s="125"/>
      <c r="AR176" s="125"/>
      <c r="AS176" s="125"/>
      <c r="AT176" s="125"/>
      <c r="AU176" s="125"/>
      <c r="AV176" s="125"/>
      <c r="AW176" s="125"/>
      <c r="AX176" s="125"/>
      <c r="AY176" s="125"/>
      <c r="AZ176" s="125"/>
      <c r="BA176" s="125"/>
      <c r="BB176" s="125"/>
      <c r="BC176" s="125"/>
    </row>
    <row r="177" spans="1:55" s="126" customFormat="1" ht="20.100000000000001" customHeight="1">
      <c r="A177" s="124">
        <v>169</v>
      </c>
      <c r="B177" s="127">
        <v>169</v>
      </c>
      <c r="C177" s="127">
        <f>IF(ISNA(VLOOKUP($A177,DSSV!$A$7:$S$65536,IN_DTK!C$5,0))=FALSE,VLOOKUP($A177,DSSV!$A$7:$S$65536,IN_DTK!C$5,0),"")</f>
        <v>0</v>
      </c>
      <c r="D177" s="128">
        <f>IF(ISNA(VLOOKUP($A177,DSSV!$A$7:$S$65536,IN_DTK!D$5,0))=FALSE,VLOOKUP($A177,DSSV!$A$7:$S$65536,IN_DTK!D$5,0),"")</f>
        <v>0</v>
      </c>
      <c r="E177" s="129">
        <f>IF(ISNA(VLOOKUP($A177,DSSV!$A$7:$S$65536,IN_DTK!E$5,0))=FALSE,VLOOKUP($A177,DSSV!$A$7:$S$65536,IN_DTK!E$5,0),"")</f>
        <v>0</v>
      </c>
      <c r="F177" s="127">
        <f>IF(ISNA(VLOOKUP($A177,DSSV!$A$7:$S$65536,IN_DTK!F$5,0))=FALSE,VLOOKUP($A177,DSSV!$A$7:$S$65536,IN_DTK!F$5,0),"")</f>
        <v>0</v>
      </c>
      <c r="G177" s="127">
        <f>IF(ISNA(VLOOKUP($A177,DSSV!$A$7:$S$65536,IN_DTK!G$5,0))=FALSE,VLOOKUP($A177,DSSV!$A$7:$S$65536,IN_DTK!G$5,0),"")</f>
        <v>0</v>
      </c>
      <c r="H177" s="127" t="str">
        <f>IF(ISNA(VLOOKUP($A177,DSSV!$A$7:$S$65536,IN_DTK!H$5,0))=FALSE,IF(H$8&lt;&gt;0,VLOOKUP($A177,DSSV!$A$7:$S$65536,IN_DTK!H$5,0),""),"")</f>
        <v/>
      </c>
      <c r="I177" s="127" t="str">
        <f>IF(ISNA(VLOOKUP($A177,DSSV!$A$7:$S$65536,IN_DTK!I$5,0))=FALSE,IF(I$8&lt;&gt;0,VLOOKUP($A177,DSSV!$A$7:$S$65536,IN_DTK!I$5,0),""),"")</f>
        <v/>
      </c>
      <c r="J177" s="127" t="str">
        <f>IF(ISNA(VLOOKUP($A177,DSSV!$A$7:$S$65536,IN_DTK!J$5,0))=FALSE,IF(J$8&lt;&gt;0,VLOOKUP($A177,DSSV!$A$7:$S$65536,IN_DTK!J$5,0),""),"")</f>
        <v/>
      </c>
      <c r="K177" s="127" t="str">
        <f>IF(ISNA(VLOOKUP($A177,DSSV!$A$7:$S$65536,IN_DTK!K$5,0))=FALSE,IF(K$8&lt;&gt;0,VLOOKUP($A177,DSSV!$A$7:$S$65536,IN_DTK!K$5,0),""),"")</f>
        <v/>
      </c>
      <c r="L177" s="127" t="str">
        <f>IF(ISNA(VLOOKUP($A177,DSSV!$A$7:$S$65536,IN_DTK!L$5,0))=FALSE,IF(L$8&lt;&gt;0,VLOOKUP($A177,DSSV!$A$7:$S$65536,IN_DTK!L$5,0),""),"")</f>
        <v/>
      </c>
      <c r="M177" s="127" t="str">
        <f>IF(ISNA(VLOOKUP($A177,DSSV!$A$7:$S$65536,IN_DTK!M$5,0))=FALSE,IF(M$8&lt;&gt;0,VLOOKUP($A177,DSSV!$A$7:$S$65536,IN_DTK!M$5,0),""),"")</f>
        <v/>
      </c>
      <c r="N177" s="127" t="str">
        <f>IF(ISNA(VLOOKUP($A177,DSSV!$A$7:$S$65536,IN_DTK!N$5,0))=FALSE,IF(N$8&lt;&gt;0,VLOOKUP($A177,DSSV!$A$7:$S$65536,IN_DTK!N$5,0),""),"")</f>
        <v/>
      </c>
      <c r="O177" s="127" t="str">
        <f>IF(ISNA(VLOOKUP($A177,DSSV!$A$7:$S$65536,IN_DTK!O$5,0))=FALSE,IF(O$8&lt;&gt;0,VLOOKUP($A177,DSSV!$A$7:$S$65536,IN_DTK!O$5,0),""),"")</f>
        <v/>
      </c>
      <c r="P177" s="127" t="str">
        <f>IF(ISNA(VLOOKUP($A177,DSSV!$A$7:$S$65536,IN_DTK!P$5,0))=FALSE,IF(P$8&lt;&gt;0,VLOOKUP($A177,DSSV!$A$7:$S$65536,IN_DTK!P$5,0),""),"")</f>
        <v/>
      </c>
      <c r="Q177" s="130">
        <f>IF(ISNA(VLOOKUP($A177,DSSV!$A$7:$S$65536,IN_DTK!Q$5,0))=FALSE,VLOOKUP($A177,DSSV!$A$7:$S$65536,IN_DTK!Q$5,0),"")</f>
        <v>0</v>
      </c>
      <c r="R177" s="131" t="str">
        <f>IF(ISNA(VLOOKUP($A177,DSSV!$A$7:$S$65536,IN_DTK!R$5,0))=FALSE,VLOOKUP($A177,DSSV!$A$7:$S$65536,IN_DTK!R$5,0),"")</f>
        <v>Không</v>
      </c>
      <c r="S177" s="132">
        <f>IF(ISNA(VLOOKUP($A177,DSSV!$A$7:$S$65536,IN_DTK!S$5,0))=FALSE,VLOOKUP($A177,DSSV!$A$7:$S$65536,IN_DTK!S$5,0),"")</f>
        <v>0</v>
      </c>
      <c r="T177" s="125"/>
      <c r="U177" s="125"/>
      <c r="V177" s="125"/>
      <c r="W177" s="125"/>
      <c r="X177" s="125"/>
      <c r="Y177" s="125"/>
      <c r="Z177" s="125"/>
      <c r="AA177" s="125"/>
      <c r="AB177" s="125"/>
      <c r="AC177" s="125"/>
      <c r="AD177" s="125"/>
      <c r="AE177" s="125"/>
      <c r="AF177" s="125"/>
      <c r="AG177" s="125"/>
      <c r="AH177" s="125"/>
      <c r="AI177" s="125"/>
      <c r="AJ177" s="125"/>
      <c r="AK177" s="125"/>
      <c r="AL177" s="125"/>
      <c r="AM177" s="125"/>
      <c r="AN177" s="125"/>
      <c r="AO177" s="125"/>
      <c r="AP177" s="125"/>
      <c r="AQ177" s="125"/>
      <c r="AR177" s="125"/>
      <c r="AS177" s="125"/>
      <c r="AT177" s="125"/>
      <c r="AU177" s="125"/>
      <c r="AV177" s="125"/>
      <c r="AW177" s="125"/>
      <c r="AX177" s="125"/>
      <c r="AY177" s="125"/>
      <c r="AZ177" s="125"/>
      <c r="BA177" s="125"/>
      <c r="BB177" s="125"/>
      <c r="BC177" s="125"/>
    </row>
    <row r="178" spans="1:55" s="126" customFormat="1" ht="20.100000000000001" customHeight="1">
      <c r="A178" s="124">
        <v>170</v>
      </c>
      <c r="B178" s="127">
        <v>170</v>
      </c>
      <c r="C178" s="127">
        <f>IF(ISNA(VLOOKUP($A178,DSSV!$A$7:$S$65536,IN_DTK!C$5,0))=FALSE,VLOOKUP($A178,DSSV!$A$7:$S$65536,IN_DTK!C$5,0),"")</f>
        <v>0</v>
      </c>
      <c r="D178" s="128">
        <f>IF(ISNA(VLOOKUP($A178,DSSV!$A$7:$S$65536,IN_DTK!D$5,0))=FALSE,VLOOKUP($A178,DSSV!$A$7:$S$65536,IN_DTK!D$5,0),"")</f>
        <v>0</v>
      </c>
      <c r="E178" s="129">
        <f>IF(ISNA(VLOOKUP($A178,DSSV!$A$7:$S$65536,IN_DTK!E$5,0))=FALSE,VLOOKUP($A178,DSSV!$A$7:$S$65536,IN_DTK!E$5,0),"")</f>
        <v>0</v>
      </c>
      <c r="F178" s="127">
        <f>IF(ISNA(VLOOKUP($A178,DSSV!$A$7:$S$65536,IN_DTK!F$5,0))=FALSE,VLOOKUP($A178,DSSV!$A$7:$S$65536,IN_DTK!F$5,0),"")</f>
        <v>0</v>
      </c>
      <c r="G178" s="127">
        <f>IF(ISNA(VLOOKUP($A178,DSSV!$A$7:$S$65536,IN_DTK!G$5,0))=FALSE,VLOOKUP($A178,DSSV!$A$7:$S$65536,IN_DTK!G$5,0),"")</f>
        <v>0</v>
      </c>
      <c r="H178" s="127" t="str">
        <f>IF(ISNA(VLOOKUP($A178,DSSV!$A$7:$S$65536,IN_DTK!H$5,0))=FALSE,IF(H$8&lt;&gt;0,VLOOKUP($A178,DSSV!$A$7:$S$65536,IN_DTK!H$5,0),""),"")</f>
        <v/>
      </c>
      <c r="I178" s="127" t="str">
        <f>IF(ISNA(VLOOKUP($A178,DSSV!$A$7:$S$65536,IN_DTK!I$5,0))=FALSE,IF(I$8&lt;&gt;0,VLOOKUP($A178,DSSV!$A$7:$S$65536,IN_DTK!I$5,0),""),"")</f>
        <v/>
      </c>
      <c r="J178" s="127" t="str">
        <f>IF(ISNA(VLOOKUP($A178,DSSV!$A$7:$S$65536,IN_DTK!J$5,0))=FALSE,IF(J$8&lt;&gt;0,VLOOKUP($A178,DSSV!$A$7:$S$65536,IN_DTK!J$5,0),""),"")</f>
        <v/>
      </c>
      <c r="K178" s="127" t="str">
        <f>IF(ISNA(VLOOKUP($A178,DSSV!$A$7:$S$65536,IN_DTK!K$5,0))=FALSE,IF(K$8&lt;&gt;0,VLOOKUP($A178,DSSV!$A$7:$S$65536,IN_DTK!K$5,0),""),"")</f>
        <v/>
      </c>
      <c r="L178" s="127" t="str">
        <f>IF(ISNA(VLOOKUP($A178,DSSV!$A$7:$S$65536,IN_DTK!L$5,0))=FALSE,IF(L$8&lt;&gt;0,VLOOKUP($A178,DSSV!$A$7:$S$65536,IN_DTK!L$5,0),""),"")</f>
        <v/>
      </c>
      <c r="M178" s="127" t="str">
        <f>IF(ISNA(VLOOKUP($A178,DSSV!$A$7:$S$65536,IN_DTK!M$5,0))=FALSE,IF(M$8&lt;&gt;0,VLOOKUP($A178,DSSV!$A$7:$S$65536,IN_DTK!M$5,0),""),"")</f>
        <v/>
      </c>
      <c r="N178" s="127" t="str">
        <f>IF(ISNA(VLOOKUP($A178,DSSV!$A$7:$S$65536,IN_DTK!N$5,0))=FALSE,IF(N$8&lt;&gt;0,VLOOKUP($A178,DSSV!$A$7:$S$65536,IN_DTK!N$5,0),""),"")</f>
        <v/>
      </c>
      <c r="O178" s="127" t="str">
        <f>IF(ISNA(VLOOKUP($A178,DSSV!$A$7:$S$65536,IN_DTK!O$5,0))=FALSE,IF(O$8&lt;&gt;0,VLOOKUP($A178,DSSV!$A$7:$S$65536,IN_DTK!O$5,0),""),"")</f>
        <v/>
      </c>
      <c r="P178" s="127" t="str">
        <f>IF(ISNA(VLOOKUP($A178,DSSV!$A$7:$S$65536,IN_DTK!P$5,0))=FALSE,IF(P$8&lt;&gt;0,VLOOKUP($A178,DSSV!$A$7:$S$65536,IN_DTK!P$5,0),""),"")</f>
        <v/>
      </c>
      <c r="Q178" s="130">
        <f>IF(ISNA(VLOOKUP($A178,DSSV!$A$7:$S$65536,IN_DTK!Q$5,0))=FALSE,VLOOKUP($A178,DSSV!$A$7:$S$65536,IN_DTK!Q$5,0),"")</f>
        <v>0</v>
      </c>
      <c r="R178" s="131" t="str">
        <f>IF(ISNA(VLOOKUP($A178,DSSV!$A$7:$S$65536,IN_DTK!R$5,0))=FALSE,VLOOKUP($A178,DSSV!$A$7:$S$65536,IN_DTK!R$5,0),"")</f>
        <v>Không</v>
      </c>
      <c r="S178" s="132">
        <f>IF(ISNA(VLOOKUP($A178,DSSV!$A$7:$S$65536,IN_DTK!S$5,0))=FALSE,VLOOKUP($A178,DSSV!$A$7:$S$65536,IN_DTK!S$5,0),"")</f>
        <v>0</v>
      </c>
      <c r="T178" s="125"/>
      <c r="U178" s="125"/>
      <c r="V178" s="125"/>
      <c r="W178" s="125"/>
      <c r="X178" s="125"/>
      <c r="Y178" s="125"/>
      <c r="Z178" s="125"/>
      <c r="AA178" s="125"/>
      <c r="AB178" s="125"/>
      <c r="AC178" s="125"/>
      <c r="AD178" s="125"/>
      <c r="AE178" s="125"/>
      <c r="AF178" s="125"/>
      <c r="AG178" s="125"/>
      <c r="AH178" s="125"/>
      <c r="AI178" s="125"/>
      <c r="AJ178" s="125"/>
      <c r="AK178" s="125"/>
      <c r="AL178" s="125"/>
      <c r="AM178" s="125"/>
      <c r="AN178" s="125"/>
      <c r="AO178" s="125"/>
      <c r="AP178" s="125"/>
      <c r="AQ178" s="125"/>
      <c r="AR178" s="125"/>
      <c r="AS178" s="125"/>
      <c r="AT178" s="125"/>
      <c r="AU178" s="125"/>
      <c r="AV178" s="125"/>
      <c r="AW178" s="125"/>
      <c r="AX178" s="125"/>
      <c r="AY178" s="125"/>
      <c r="AZ178" s="125"/>
      <c r="BA178" s="125"/>
      <c r="BB178" s="125"/>
      <c r="BC178" s="125"/>
    </row>
    <row r="179" spans="1:55" s="126" customFormat="1" ht="20.100000000000001" customHeight="1">
      <c r="A179" s="124">
        <v>171</v>
      </c>
      <c r="B179" s="127">
        <v>171</v>
      </c>
      <c r="C179" s="127">
        <f>IF(ISNA(VLOOKUP($A179,DSSV!$A$7:$S$65536,IN_DTK!C$5,0))=FALSE,VLOOKUP($A179,DSSV!$A$7:$S$65536,IN_DTK!C$5,0),"")</f>
        <v>0</v>
      </c>
      <c r="D179" s="128">
        <f>IF(ISNA(VLOOKUP($A179,DSSV!$A$7:$S$65536,IN_DTK!D$5,0))=FALSE,VLOOKUP($A179,DSSV!$A$7:$S$65536,IN_DTK!D$5,0),"")</f>
        <v>0</v>
      </c>
      <c r="E179" s="129">
        <f>IF(ISNA(VLOOKUP($A179,DSSV!$A$7:$S$65536,IN_DTK!E$5,0))=FALSE,VLOOKUP($A179,DSSV!$A$7:$S$65536,IN_DTK!E$5,0),"")</f>
        <v>0</v>
      </c>
      <c r="F179" s="127">
        <f>IF(ISNA(VLOOKUP($A179,DSSV!$A$7:$S$65536,IN_DTK!F$5,0))=FALSE,VLOOKUP($A179,DSSV!$A$7:$S$65536,IN_DTK!F$5,0),"")</f>
        <v>0</v>
      </c>
      <c r="G179" s="127">
        <f>IF(ISNA(VLOOKUP($A179,DSSV!$A$7:$S$65536,IN_DTK!G$5,0))=FALSE,VLOOKUP($A179,DSSV!$A$7:$S$65536,IN_DTK!G$5,0),"")</f>
        <v>0</v>
      </c>
      <c r="H179" s="127" t="str">
        <f>IF(ISNA(VLOOKUP($A179,DSSV!$A$7:$S$65536,IN_DTK!H$5,0))=FALSE,IF(H$8&lt;&gt;0,VLOOKUP($A179,DSSV!$A$7:$S$65536,IN_DTK!H$5,0),""),"")</f>
        <v/>
      </c>
      <c r="I179" s="127" t="str">
        <f>IF(ISNA(VLOOKUP($A179,DSSV!$A$7:$S$65536,IN_DTK!I$5,0))=FALSE,IF(I$8&lt;&gt;0,VLOOKUP($A179,DSSV!$A$7:$S$65536,IN_DTK!I$5,0),""),"")</f>
        <v/>
      </c>
      <c r="J179" s="127" t="str">
        <f>IF(ISNA(VLOOKUP($A179,DSSV!$A$7:$S$65536,IN_DTK!J$5,0))=FALSE,IF(J$8&lt;&gt;0,VLOOKUP($A179,DSSV!$A$7:$S$65536,IN_DTK!J$5,0),""),"")</f>
        <v/>
      </c>
      <c r="K179" s="127" t="str">
        <f>IF(ISNA(VLOOKUP($A179,DSSV!$A$7:$S$65536,IN_DTK!K$5,0))=FALSE,IF(K$8&lt;&gt;0,VLOOKUP($A179,DSSV!$A$7:$S$65536,IN_DTK!K$5,0),""),"")</f>
        <v/>
      </c>
      <c r="L179" s="127" t="str">
        <f>IF(ISNA(VLOOKUP($A179,DSSV!$A$7:$S$65536,IN_DTK!L$5,0))=FALSE,IF(L$8&lt;&gt;0,VLOOKUP($A179,DSSV!$A$7:$S$65536,IN_DTK!L$5,0),""),"")</f>
        <v/>
      </c>
      <c r="M179" s="127" t="str">
        <f>IF(ISNA(VLOOKUP($A179,DSSV!$A$7:$S$65536,IN_DTK!M$5,0))=FALSE,IF(M$8&lt;&gt;0,VLOOKUP($A179,DSSV!$A$7:$S$65536,IN_DTK!M$5,0),""),"")</f>
        <v/>
      </c>
      <c r="N179" s="127" t="str">
        <f>IF(ISNA(VLOOKUP($A179,DSSV!$A$7:$S$65536,IN_DTK!N$5,0))=FALSE,IF(N$8&lt;&gt;0,VLOOKUP($A179,DSSV!$A$7:$S$65536,IN_DTK!N$5,0),""),"")</f>
        <v/>
      </c>
      <c r="O179" s="127" t="str">
        <f>IF(ISNA(VLOOKUP($A179,DSSV!$A$7:$S$65536,IN_DTK!O$5,0))=FALSE,IF(O$8&lt;&gt;0,VLOOKUP($A179,DSSV!$A$7:$S$65536,IN_DTK!O$5,0),""),"")</f>
        <v/>
      </c>
      <c r="P179" s="127" t="str">
        <f>IF(ISNA(VLOOKUP($A179,DSSV!$A$7:$S$65536,IN_DTK!P$5,0))=FALSE,IF(P$8&lt;&gt;0,VLOOKUP($A179,DSSV!$A$7:$S$65536,IN_DTK!P$5,0),""),"")</f>
        <v/>
      </c>
      <c r="Q179" s="130">
        <f>IF(ISNA(VLOOKUP($A179,DSSV!$A$7:$S$65536,IN_DTK!Q$5,0))=FALSE,VLOOKUP($A179,DSSV!$A$7:$S$65536,IN_DTK!Q$5,0),"")</f>
        <v>0</v>
      </c>
      <c r="R179" s="131" t="str">
        <f>IF(ISNA(VLOOKUP($A179,DSSV!$A$7:$S$65536,IN_DTK!R$5,0))=FALSE,VLOOKUP($A179,DSSV!$A$7:$S$65536,IN_DTK!R$5,0),"")</f>
        <v>Không</v>
      </c>
      <c r="S179" s="132">
        <f>IF(ISNA(VLOOKUP($A179,DSSV!$A$7:$S$65536,IN_DTK!S$5,0))=FALSE,VLOOKUP($A179,DSSV!$A$7:$S$65536,IN_DTK!S$5,0),"")</f>
        <v>0</v>
      </c>
      <c r="T179" s="125"/>
      <c r="U179" s="125"/>
      <c r="V179" s="125"/>
      <c r="W179" s="125"/>
      <c r="X179" s="125"/>
      <c r="Y179" s="125"/>
      <c r="Z179" s="125"/>
      <c r="AA179" s="125"/>
      <c r="AB179" s="125"/>
      <c r="AC179" s="125"/>
      <c r="AD179" s="125"/>
      <c r="AE179" s="125"/>
      <c r="AF179" s="125"/>
      <c r="AG179" s="125"/>
      <c r="AH179" s="125"/>
      <c r="AI179" s="125"/>
      <c r="AJ179" s="125"/>
      <c r="AK179" s="125"/>
      <c r="AL179" s="125"/>
      <c r="AM179" s="125"/>
      <c r="AN179" s="125"/>
      <c r="AO179" s="125"/>
      <c r="AP179" s="125"/>
      <c r="AQ179" s="125"/>
      <c r="AR179" s="125"/>
      <c r="AS179" s="125"/>
      <c r="AT179" s="125"/>
      <c r="AU179" s="125"/>
      <c r="AV179" s="125"/>
      <c r="AW179" s="125"/>
      <c r="AX179" s="125"/>
      <c r="AY179" s="125"/>
      <c r="AZ179" s="125"/>
      <c r="BA179" s="125"/>
      <c r="BB179" s="125"/>
      <c r="BC179" s="125"/>
    </row>
    <row r="180" spans="1:55" s="126" customFormat="1" ht="20.100000000000001" customHeight="1">
      <c r="A180" s="124">
        <v>172</v>
      </c>
      <c r="B180" s="127">
        <v>172</v>
      </c>
      <c r="C180" s="127">
        <f>IF(ISNA(VLOOKUP($A180,DSSV!$A$7:$S$65536,IN_DTK!C$5,0))=FALSE,VLOOKUP($A180,DSSV!$A$7:$S$65536,IN_DTK!C$5,0),"")</f>
        <v>0</v>
      </c>
      <c r="D180" s="128">
        <f>IF(ISNA(VLOOKUP($A180,DSSV!$A$7:$S$65536,IN_DTK!D$5,0))=FALSE,VLOOKUP($A180,DSSV!$A$7:$S$65536,IN_DTK!D$5,0),"")</f>
        <v>0</v>
      </c>
      <c r="E180" s="129">
        <f>IF(ISNA(VLOOKUP($A180,DSSV!$A$7:$S$65536,IN_DTK!E$5,0))=FALSE,VLOOKUP($A180,DSSV!$A$7:$S$65536,IN_DTK!E$5,0),"")</f>
        <v>0</v>
      </c>
      <c r="F180" s="127">
        <f>IF(ISNA(VLOOKUP($A180,DSSV!$A$7:$S$65536,IN_DTK!F$5,0))=FALSE,VLOOKUP($A180,DSSV!$A$7:$S$65536,IN_DTK!F$5,0),"")</f>
        <v>0</v>
      </c>
      <c r="G180" s="127">
        <f>IF(ISNA(VLOOKUP($A180,DSSV!$A$7:$S$65536,IN_DTK!G$5,0))=FALSE,VLOOKUP($A180,DSSV!$A$7:$S$65536,IN_DTK!G$5,0),"")</f>
        <v>0</v>
      </c>
      <c r="H180" s="127" t="str">
        <f>IF(ISNA(VLOOKUP($A180,DSSV!$A$7:$S$65536,IN_DTK!H$5,0))=FALSE,IF(H$8&lt;&gt;0,VLOOKUP($A180,DSSV!$A$7:$S$65536,IN_DTK!H$5,0),""),"")</f>
        <v/>
      </c>
      <c r="I180" s="127" t="str">
        <f>IF(ISNA(VLOOKUP($A180,DSSV!$A$7:$S$65536,IN_DTK!I$5,0))=FALSE,IF(I$8&lt;&gt;0,VLOOKUP($A180,DSSV!$A$7:$S$65536,IN_DTK!I$5,0),""),"")</f>
        <v/>
      </c>
      <c r="J180" s="127" t="str">
        <f>IF(ISNA(VLOOKUP($A180,DSSV!$A$7:$S$65536,IN_DTK!J$5,0))=FALSE,IF(J$8&lt;&gt;0,VLOOKUP($A180,DSSV!$A$7:$S$65536,IN_DTK!J$5,0),""),"")</f>
        <v/>
      </c>
      <c r="K180" s="127" t="str">
        <f>IF(ISNA(VLOOKUP($A180,DSSV!$A$7:$S$65536,IN_DTK!K$5,0))=FALSE,IF(K$8&lt;&gt;0,VLOOKUP($A180,DSSV!$A$7:$S$65536,IN_DTK!K$5,0),""),"")</f>
        <v/>
      </c>
      <c r="L180" s="127" t="str">
        <f>IF(ISNA(VLOOKUP($A180,DSSV!$A$7:$S$65536,IN_DTK!L$5,0))=FALSE,IF(L$8&lt;&gt;0,VLOOKUP($A180,DSSV!$A$7:$S$65536,IN_DTK!L$5,0),""),"")</f>
        <v/>
      </c>
      <c r="M180" s="127" t="str">
        <f>IF(ISNA(VLOOKUP($A180,DSSV!$A$7:$S$65536,IN_DTK!M$5,0))=FALSE,IF(M$8&lt;&gt;0,VLOOKUP($A180,DSSV!$A$7:$S$65536,IN_DTK!M$5,0),""),"")</f>
        <v/>
      </c>
      <c r="N180" s="127" t="str">
        <f>IF(ISNA(VLOOKUP($A180,DSSV!$A$7:$S$65536,IN_DTK!N$5,0))=FALSE,IF(N$8&lt;&gt;0,VLOOKUP($A180,DSSV!$A$7:$S$65536,IN_DTK!N$5,0),""),"")</f>
        <v/>
      </c>
      <c r="O180" s="127" t="str">
        <f>IF(ISNA(VLOOKUP($A180,DSSV!$A$7:$S$65536,IN_DTK!O$5,0))=FALSE,IF(O$8&lt;&gt;0,VLOOKUP($A180,DSSV!$A$7:$S$65536,IN_DTK!O$5,0),""),"")</f>
        <v/>
      </c>
      <c r="P180" s="127" t="str">
        <f>IF(ISNA(VLOOKUP($A180,DSSV!$A$7:$S$65536,IN_DTK!P$5,0))=FALSE,IF(P$8&lt;&gt;0,VLOOKUP($A180,DSSV!$A$7:$S$65536,IN_DTK!P$5,0),""),"")</f>
        <v/>
      </c>
      <c r="Q180" s="130">
        <f>IF(ISNA(VLOOKUP($A180,DSSV!$A$7:$S$65536,IN_DTK!Q$5,0))=FALSE,VLOOKUP($A180,DSSV!$A$7:$S$65536,IN_DTK!Q$5,0),"")</f>
        <v>0</v>
      </c>
      <c r="R180" s="131" t="str">
        <f>IF(ISNA(VLOOKUP($A180,DSSV!$A$7:$S$65536,IN_DTK!R$5,0))=FALSE,VLOOKUP($A180,DSSV!$A$7:$S$65536,IN_DTK!R$5,0),"")</f>
        <v>Không</v>
      </c>
      <c r="S180" s="132">
        <f>IF(ISNA(VLOOKUP($A180,DSSV!$A$7:$S$65536,IN_DTK!S$5,0))=FALSE,VLOOKUP($A180,DSSV!$A$7:$S$65536,IN_DTK!S$5,0),"")</f>
        <v>0</v>
      </c>
      <c r="T180" s="125"/>
      <c r="U180" s="125"/>
      <c r="V180" s="125"/>
      <c r="W180" s="125"/>
      <c r="X180" s="125"/>
      <c r="Y180" s="125"/>
      <c r="Z180" s="125"/>
      <c r="AA180" s="125"/>
      <c r="AB180" s="125"/>
      <c r="AC180" s="125"/>
      <c r="AD180" s="125"/>
      <c r="AE180" s="125"/>
      <c r="AF180" s="125"/>
      <c r="AG180" s="125"/>
      <c r="AH180" s="125"/>
      <c r="AI180" s="125"/>
      <c r="AJ180" s="125"/>
      <c r="AK180" s="125"/>
      <c r="AL180" s="125"/>
      <c r="AM180" s="125"/>
      <c r="AN180" s="125"/>
      <c r="AO180" s="125"/>
      <c r="AP180" s="125"/>
      <c r="AQ180" s="125"/>
      <c r="AR180" s="125"/>
      <c r="AS180" s="125"/>
      <c r="AT180" s="125"/>
      <c r="AU180" s="125"/>
      <c r="AV180" s="125"/>
      <c r="AW180" s="125"/>
      <c r="AX180" s="125"/>
      <c r="AY180" s="125"/>
      <c r="AZ180" s="125"/>
      <c r="BA180" s="125"/>
      <c r="BB180" s="125"/>
      <c r="BC180" s="125"/>
    </row>
    <row r="181" spans="1:55" s="126" customFormat="1" ht="20.100000000000001" customHeight="1">
      <c r="A181" s="124">
        <v>173</v>
      </c>
      <c r="B181" s="127">
        <v>173</v>
      </c>
      <c r="C181" s="127">
        <f>IF(ISNA(VLOOKUP($A181,DSSV!$A$7:$S$65536,IN_DTK!C$5,0))=FALSE,VLOOKUP($A181,DSSV!$A$7:$S$65536,IN_DTK!C$5,0),"")</f>
        <v>0</v>
      </c>
      <c r="D181" s="128">
        <f>IF(ISNA(VLOOKUP($A181,DSSV!$A$7:$S$65536,IN_DTK!D$5,0))=FALSE,VLOOKUP($A181,DSSV!$A$7:$S$65536,IN_DTK!D$5,0),"")</f>
        <v>0</v>
      </c>
      <c r="E181" s="129">
        <f>IF(ISNA(VLOOKUP($A181,DSSV!$A$7:$S$65536,IN_DTK!E$5,0))=FALSE,VLOOKUP($A181,DSSV!$A$7:$S$65536,IN_DTK!E$5,0),"")</f>
        <v>0</v>
      </c>
      <c r="F181" s="127">
        <f>IF(ISNA(VLOOKUP($A181,DSSV!$A$7:$S$65536,IN_DTK!F$5,0))=FALSE,VLOOKUP($A181,DSSV!$A$7:$S$65536,IN_DTK!F$5,0),"")</f>
        <v>0</v>
      </c>
      <c r="G181" s="127">
        <f>IF(ISNA(VLOOKUP($A181,DSSV!$A$7:$S$65536,IN_DTK!G$5,0))=FALSE,VLOOKUP($A181,DSSV!$A$7:$S$65536,IN_DTK!G$5,0),"")</f>
        <v>0</v>
      </c>
      <c r="H181" s="127" t="str">
        <f>IF(ISNA(VLOOKUP($A181,DSSV!$A$7:$S$65536,IN_DTK!H$5,0))=FALSE,IF(H$8&lt;&gt;0,VLOOKUP($A181,DSSV!$A$7:$S$65536,IN_DTK!H$5,0),""),"")</f>
        <v/>
      </c>
      <c r="I181" s="127" t="str">
        <f>IF(ISNA(VLOOKUP($A181,DSSV!$A$7:$S$65536,IN_DTK!I$5,0))=FALSE,IF(I$8&lt;&gt;0,VLOOKUP($A181,DSSV!$A$7:$S$65536,IN_DTK!I$5,0),""),"")</f>
        <v/>
      </c>
      <c r="J181" s="127" t="str">
        <f>IF(ISNA(VLOOKUP($A181,DSSV!$A$7:$S$65536,IN_DTK!J$5,0))=FALSE,IF(J$8&lt;&gt;0,VLOOKUP($A181,DSSV!$A$7:$S$65536,IN_DTK!J$5,0),""),"")</f>
        <v/>
      </c>
      <c r="K181" s="127" t="str">
        <f>IF(ISNA(VLOOKUP($A181,DSSV!$A$7:$S$65536,IN_DTK!K$5,0))=FALSE,IF(K$8&lt;&gt;0,VLOOKUP($A181,DSSV!$A$7:$S$65536,IN_DTK!K$5,0),""),"")</f>
        <v/>
      </c>
      <c r="L181" s="127" t="str">
        <f>IF(ISNA(VLOOKUP($A181,DSSV!$A$7:$S$65536,IN_DTK!L$5,0))=FALSE,IF(L$8&lt;&gt;0,VLOOKUP($A181,DSSV!$A$7:$S$65536,IN_DTK!L$5,0),""),"")</f>
        <v/>
      </c>
      <c r="M181" s="127" t="str">
        <f>IF(ISNA(VLOOKUP($A181,DSSV!$A$7:$S$65536,IN_DTK!M$5,0))=FALSE,IF(M$8&lt;&gt;0,VLOOKUP($A181,DSSV!$A$7:$S$65536,IN_DTK!M$5,0),""),"")</f>
        <v/>
      </c>
      <c r="N181" s="127" t="str">
        <f>IF(ISNA(VLOOKUP($A181,DSSV!$A$7:$S$65536,IN_DTK!N$5,0))=FALSE,IF(N$8&lt;&gt;0,VLOOKUP($A181,DSSV!$A$7:$S$65536,IN_DTK!N$5,0),""),"")</f>
        <v/>
      </c>
      <c r="O181" s="127" t="str">
        <f>IF(ISNA(VLOOKUP($A181,DSSV!$A$7:$S$65536,IN_DTK!O$5,0))=FALSE,IF(O$8&lt;&gt;0,VLOOKUP($A181,DSSV!$A$7:$S$65536,IN_DTK!O$5,0),""),"")</f>
        <v/>
      </c>
      <c r="P181" s="127" t="str">
        <f>IF(ISNA(VLOOKUP($A181,DSSV!$A$7:$S$65536,IN_DTK!P$5,0))=FALSE,IF(P$8&lt;&gt;0,VLOOKUP($A181,DSSV!$A$7:$S$65536,IN_DTK!P$5,0),""),"")</f>
        <v/>
      </c>
      <c r="Q181" s="130">
        <f>IF(ISNA(VLOOKUP($A181,DSSV!$A$7:$S$65536,IN_DTK!Q$5,0))=FALSE,VLOOKUP($A181,DSSV!$A$7:$S$65536,IN_DTK!Q$5,0),"")</f>
        <v>0</v>
      </c>
      <c r="R181" s="131" t="str">
        <f>IF(ISNA(VLOOKUP($A181,DSSV!$A$7:$S$65536,IN_DTK!R$5,0))=FALSE,VLOOKUP($A181,DSSV!$A$7:$S$65536,IN_DTK!R$5,0),"")</f>
        <v>Không</v>
      </c>
      <c r="S181" s="132">
        <f>IF(ISNA(VLOOKUP($A181,DSSV!$A$7:$S$65536,IN_DTK!S$5,0))=FALSE,VLOOKUP($A181,DSSV!$A$7:$S$65536,IN_DTK!S$5,0),"")</f>
        <v>0</v>
      </c>
      <c r="T181" s="125"/>
      <c r="U181" s="125"/>
      <c r="V181" s="125"/>
      <c r="W181" s="125"/>
      <c r="X181" s="125"/>
      <c r="Y181" s="125"/>
      <c r="Z181" s="125"/>
      <c r="AA181" s="125"/>
      <c r="AB181" s="125"/>
      <c r="AC181" s="125"/>
      <c r="AD181" s="125"/>
      <c r="AE181" s="125"/>
      <c r="AF181" s="125"/>
      <c r="AG181" s="125"/>
      <c r="AH181" s="125"/>
      <c r="AI181" s="125"/>
      <c r="AJ181" s="125"/>
      <c r="AK181" s="125"/>
      <c r="AL181" s="125"/>
      <c r="AM181" s="125"/>
      <c r="AN181" s="125"/>
      <c r="AO181" s="125"/>
      <c r="AP181" s="125"/>
      <c r="AQ181" s="125"/>
      <c r="AR181" s="125"/>
      <c r="AS181" s="125"/>
      <c r="AT181" s="125"/>
      <c r="AU181" s="125"/>
      <c r="AV181" s="125"/>
      <c r="AW181" s="125"/>
      <c r="AX181" s="125"/>
      <c r="AY181" s="125"/>
      <c r="AZ181" s="125"/>
      <c r="BA181" s="125"/>
      <c r="BB181" s="125"/>
      <c r="BC181" s="125"/>
    </row>
    <row r="182" spans="1:55" s="126" customFormat="1" ht="20.100000000000001" customHeight="1">
      <c r="A182" s="124">
        <v>174</v>
      </c>
      <c r="B182" s="127">
        <v>174</v>
      </c>
      <c r="C182" s="127">
        <f>IF(ISNA(VLOOKUP($A182,DSSV!$A$7:$S$65536,IN_DTK!C$5,0))=FALSE,VLOOKUP($A182,DSSV!$A$7:$S$65536,IN_DTK!C$5,0),"")</f>
        <v>0</v>
      </c>
      <c r="D182" s="128">
        <f>IF(ISNA(VLOOKUP($A182,DSSV!$A$7:$S$65536,IN_DTK!D$5,0))=FALSE,VLOOKUP($A182,DSSV!$A$7:$S$65536,IN_DTK!D$5,0),"")</f>
        <v>0</v>
      </c>
      <c r="E182" s="129">
        <f>IF(ISNA(VLOOKUP($A182,DSSV!$A$7:$S$65536,IN_DTK!E$5,0))=FALSE,VLOOKUP($A182,DSSV!$A$7:$S$65536,IN_DTK!E$5,0),"")</f>
        <v>0</v>
      </c>
      <c r="F182" s="127">
        <f>IF(ISNA(VLOOKUP($A182,DSSV!$A$7:$S$65536,IN_DTK!F$5,0))=FALSE,VLOOKUP($A182,DSSV!$A$7:$S$65536,IN_DTK!F$5,0),"")</f>
        <v>0</v>
      </c>
      <c r="G182" s="127">
        <f>IF(ISNA(VLOOKUP($A182,DSSV!$A$7:$S$65536,IN_DTK!G$5,0))=FALSE,VLOOKUP($A182,DSSV!$A$7:$S$65536,IN_DTK!G$5,0),"")</f>
        <v>0</v>
      </c>
      <c r="H182" s="127" t="str">
        <f>IF(ISNA(VLOOKUP($A182,DSSV!$A$7:$S$65536,IN_DTK!H$5,0))=FALSE,IF(H$8&lt;&gt;0,VLOOKUP($A182,DSSV!$A$7:$S$65536,IN_DTK!H$5,0),""),"")</f>
        <v/>
      </c>
      <c r="I182" s="127" t="str">
        <f>IF(ISNA(VLOOKUP($A182,DSSV!$A$7:$S$65536,IN_DTK!I$5,0))=FALSE,IF(I$8&lt;&gt;0,VLOOKUP($A182,DSSV!$A$7:$S$65536,IN_DTK!I$5,0),""),"")</f>
        <v/>
      </c>
      <c r="J182" s="127" t="str">
        <f>IF(ISNA(VLOOKUP($A182,DSSV!$A$7:$S$65536,IN_DTK!J$5,0))=FALSE,IF(J$8&lt;&gt;0,VLOOKUP($A182,DSSV!$A$7:$S$65536,IN_DTK!J$5,0),""),"")</f>
        <v/>
      </c>
      <c r="K182" s="127" t="str">
        <f>IF(ISNA(VLOOKUP($A182,DSSV!$A$7:$S$65536,IN_DTK!K$5,0))=FALSE,IF(K$8&lt;&gt;0,VLOOKUP($A182,DSSV!$A$7:$S$65536,IN_DTK!K$5,0),""),"")</f>
        <v/>
      </c>
      <c r="L182" s="127" t="str">
        <f>IF(ISNA(VLOOKUP($A182,DSSV!$A$7:$S$65536,IN_DTK!L$5,0))=FALSE,IF(L$8&lt;&gt;0,VLOOKUP($A182,DSSV!$A$7:$S$65536,IN_DTK!L$5,0),""),"")</f>
        <v/>
      </c>
      <c r="M182" s="127" t="str">
        <f>IF(ISNA(VLOOKUP($A182,DSSV!$A$7:$S$65536,IN_DTK!M$5,0))=FALSE,IF(M$8&lt;&gt;0,VLOOKUP($A182,DSSV!$A$7:$S$65536,IN_DTK!M$5,0),""),"")</f>
        <v/>
      </c>
      <c r="N182" s="127" t="str">
        <f>IF(ISNA(VLOOKUP($A182,DSSV!$A$7:$S$65536,IN_DTK!N$5,0))=FALSE,IF(N$8&lt;&gt;0,VLOOKUP($A182,DSSV!$A$7:$S$65536,IN_DTK!N$5,0),""),"")</f>
        <v/>
      </c>
      <c r="O182" s="127" t="str">
        <f>IF(ISNA(VLOOKUP($A182,DSSV!$A$7:$S$65536,IN_DTK!O$5,0))=FALSE,IF(O$8&lt;&gt;0,VLOOKUP($A182,DSSV!$A$7:$S$65536,IN_DTK!O$5,0),""),"")</f>
        <v/>
      </c>
      <c r="P182" s="127" t="str">
        <f>IF(ISNA(VLOOKUP($A182,DSSV!$A$7:$S$65536,IN_DTK!P$5,0))=FALSE,IF(P$8&lt;&gt;0,VLOOKUP($A182,DSSV!$A$7:$S$65536,IN_DTK!P$5,0),""),"")</f>
        <v/>
      </c>
      <c r="Q182" s="130">
        <f>IF(ISNA(VLOOKUP($A182,DSSV!$A$7:$S$65536,IN_DTK!Q$5,0))=FALSE,VLOOKUP($A182,DSSV!$A$7:$S$65536,IN_DTK!Q$5,0),"")</f>
        <v>0</v>
      </c>
      <c r="R182" s="131" t="str">
        <f>IF(ISNA(VLOOKUP($A182,DSSV!$A$7:$S$65536,IN_DTK!R$5,0))=FALSE,VLOOKUP($A182,DSSV!$A$7:$S$65536,IN_DTK!R$5,0),"")</f>
        <v>Không</v>
      </c>
      <c r="S182" s="132">
        <f>IF(ISNA(VLOOKUP($A182,DSSV!$A$7:$S$65536,IN_DTK!S$5,0))=FALSE,VLOOKUP($A182,DSSV!$A$7:$S$65536,IN_DTK!S$5,0),"")</f>
        <v>0</v>
      </c>
      <c r="T182" s="125"/>
      <c r="U182" s="125"/>
      <c r="V182" s="125"/>
      <c r="W182" s="125"/>
      <c r="X182" s="125"/>
      <c r="Y182" s="125"/>
      <c r="Z182" s="125"/>
      <c r="AA182" s="125"/>
      <c r="AB182" s="125"/>
      <c r="AC182" s="125"/>
      <c r="AD182" s="125"/>
      <c r="AE182" s="125"/>
      <c r="AF182" s="125"/>
      <c r="AG182" s="125"/>
      <c r="AH182" s="125"/>
      <c r="AI182" s="125"/>
      <c r="AJ182" s="125"/>
      <c r="AK182" s="125"/>
      <c r="AL182" s="125"/>
      <c r="AM182" s="125"/>
      <c r="AN182" s="125"/>
      <c r="AO182" s="125"/>
      <c r="AP182" s="125"/>
      <c r="AQ182" s="125"/>
      <c r="AR182" s="125"/>
      <c r="AS182" s="125"/>
      <c r="AT182" s="125"/>
      <c r="AU182" s="125"/>
      <c r="AV182" s="125"/>
      <c r="AW182" s="125"/>
      <c r="AX182" s="125"/>
      <c r="AY182" s="125"/>
      <c r="AZ182" s="125"/>
      <c r="BA182" s="125"/>
      <c r="BB182" s="125"/>
      <c r="BC182" s="125"/>
    </row>
    <row r="183" spans="1:55" s="126" customFormat="1" ht="20.100000000000001" customHeight="1">
      <c r="A183" s="124">
        <v>175</v>
      </c>
      <c r="B183" s="127">
        <v>175</v>
      </c>
      <c r="C183" s="127">
        <f>IF(ISNA(VLOOKUP($A183,DSSV!$A$7:$S$65536,IN_DTK!C$5,0))=FALSE,VLOOKUP($A183,DSSV!$A$7:$S$65536,IN_DTK!C$5,0),"")</f>
        <v>0</v>
      </c>
      <c r="D183" s="128">
        <f>IF(ISNA(VLOOKUP($A183,DSSV!$A$7:$S$65536,IN_DTK!D$5,0))=FALSE,VLOOKUP($A183,DSSV!$A$7:$S$65536,IN_DTK!D$5,0),"")</f>
        <v>0</v>
      </c>
      <c r="E183" s="129">
        <f>IF(ISNA(VLOOKUP($A183,DSSV!$A$7:$S$65536,IN_DTK!E$5,0))=FALSE,VLOOKUP($A183,DSSV!$A$7:$S$65536,IN_DTK!E$5,0),"")</f>
        <v>0</v>
      </c>
      <c r="F183" s="127">
        <f>IF(ISNA(VLOOKUP($A183,DSSV!$A$7:$S$65536,IN_DTK!F$5,0))=FALSE,VLOOKUP($A183,DSSV!$A$7:$S$65536,IN_DTK!F$5,0),"")</f>
        <v>0</v>
      </c>
      <c r="G183" s="127">
        <f>IF(ISNA(VLOOKUP($A183,DSSV!$A$7:$S$65536,IN_DTK!G$5,0))=FALSE,VLOOKUP($A183,DSSV!$A$7:$S$65536,IN_DTK!G$5,0),"")</f>
        <v>0</v>
      </c>
      <c r="H183" s="127" t="str">
        <f>IF(ISNA(VLOOKUP($A183,DSSV!$A$7:$S$65536,IN_DTK!H$5,0))=FALSE,IF(H$8&lt;&gt;0,VLOOKUP($A183,DSSV!$A$7:$S$65536,IN_DTK!H$5,0),""),"")</f>
        <v/>
      </c>
      <c r="I183" s="127" t="str">
        <f>IF(ISNA(VLOOKUP($A183,DSSV!$A$7:$S$65536,IN_DTK!I$5,0))=FALSE,IF(I$8&lt;&gt;0,VLOOKUP($A183,DSSV!$A$7:$S$65536,IN_DTK!I$5,0),""),"")</f>
        <v/>
      </c>
      <c r="J183" s="127" t="str">
        <f>IF(ISNA(VLOOKUP($A183,DSSV!$A$7:$S$65536,IN_DTK!J$5,0))=FALSE,IF(J$8&lt;&gt;0,VLOOKUP($A183,DSSV!$A$7:$S$65536,IN_DTK!J$5,0),""),"")</f>
        <v/>
      </c>
      <c r="K183" s="127" t="str">
        <f>IF(ISNA(VLOOKUP($A183,DSSV!$A$7:$S$65536,IN_DTK!K$5,0))=FALSE,IF(K$8&lt;&gt;0,VLOOKUP($A183,DSSV!$A$7:$S$65536,IN_DTK!K$5,0),""),"")</f>
        <v/>
      </c>
      <c r="L183" s="127" t="str">
        <f>IF(ISNA(VLOOKUP($A183,DSSV!$A$7:$S$65536,IN_DTK!L$5,0))=FALSE,IF(L$8&lt;&gt;0,VLOOKUP($A183,DSSV!$A$7:$S$65536,IN_DTK!L$5,0),""),"")</f>
        <v/>
      </c>
      <c r="M183" s="127" t="str">
        <f>IF(ISNA(VLOOKUP($A183,DSSV!$A$7:$S$65536,IN_DTK!M$5,0))=FALSE,IF(M$8&lt;&gt;0,VLOOKUP($A183,DSSV!$A$7:$S$65536,IN_DTK!M$5,0),""),"")</f>
        <v/>
      </c>
      <c r="N183" s="127" t="str">
        <f>IF(ISNA(VLOOKUP($A183,DSSV!$A$7:$S$65536,IN_DTK!N$5,0))=FALSE,IF(N$8&lt;&gt;0,VLOOKUP($A183,DSSV!$A$7:$S$65536,IN_DTK!N$5,0),""),"")</f>
        <v/>
      </c>
      <c r="O183" s="127" t="str">
        <f>IF(ISNA(VLOOKUP($A183,DSSV!$A$7:$S$65536,IN_DTK!O$5,0))=FALSE,IF(O$8&lt;&gt;0,VLOOKUP($A183,DSSV!$A$7:$S$65536,IN_DTK!O$5,0),""),"")</f>
        <v/>
      </c>
      <c r="P183" s="127" t="str">
        <f>IF(ISNA(VLOOKUP($A183,DSSV!$A$7:$S$65536,IN_DTK!P$5,0))=FALSE,IF(P$8&lt;&gt;0,VLOOKUP($A183,DSSV!$A$7:$S$65536,IN_DTK!P$5,0),""),"")</f>
        <v/>
      </c>
      <c r="Q183" s="130">
        <f>IF(ISNA(VLOOKUP($A183,DSSV!$A$7:$S$65536,IN_DTK!Q$5,0))=FALSE,VLOOKUP($A183,DSSV!$A$7:$S$65536,IN_DTK!Q$5,0),"")</f>
        <v>0</v>
      </c>
      <c r="R183" s="131" t="str">
        <f>IF(ISNA(VLOOKUP($A183,DSSV!$A$7:$S$65536,IN_DTK!R$5,0))=FALSE,VLOOKUP($A183,DSSV!$A$7:$S$65536,IN_DTK!R$5,0),"")</f>
        <v>Không</v>
      </c>
      <c r="S183" s="132">
        <f>IF(ISNA(VLOOKUP($A183,DSSV!$A$7:$S$65536,IN_DTK!S$5,0))=FALSE,VLOOKUP($A183,DSSV!$A$7:$S$65536,IN_DTK!S$5,0),"")</f>
        <v>0</v>
      </c>
      <c r="T183" s="125"/>
      <c r="U183" s="125"/>
      <c r="V183" s="125"/>
      <c r="W183" s="125"/>
      <c r="X183" s="125"/>
      <c r="Y183" s="125"/>
      <c r="Z183" s="125"/>
      <c r="AA183" s="125"/>
      <c r="AB183" s="125"/>
      <c r="AC183" s="125"/>
      <c r="AD183" s="125"/>
      <c r="AE183" s="125"/>
      <c r="AF183" s="125"/>
      <c r="AG183" s="125"/>
      <c r="AH183" s="125"/>
      <c r="AI183" s="125"/>
      <c r="AJ183" s="125"/>
      <c r="AK183" s="125"/>
      <c r="AL183" s="125"/>
      <c r="AM183" s="125"/>
      <c r="AN183" s="125"/>
      <c r="AO183" s="125"/>
      <c r="AP183" s="125"/>
      <c r="AQ183" s="125"/>
      <c r="AR183" s="125"/>
      <c r="AS183" s="125"/>
      <c r="AT183" s="125"/>
      <c r="AU183" s="125"/>
      <c r="AV183" s="125"/>
      <c r="AW183" s="125"/>
      <c r="AX183" s="125"/>
      <c r="AY183" s="125"/>
      <c r="AZ183" s="125"/>
      <c r="BA183" s="125"/>
      <c r="BB183" s="125"/>
      <c r="BC183" s="125"/>
    </row>
    <row r="184" spans="1:55" s="126" customFormat="1" ht="20.100000000000001" customHeight="1">
      <c r="A184" s="124">
        <v>176</v>
      </c>
      <c r="B184" s="127">
        <v>176</v>
      </c>
      <c r="C184" s="127">
        <f>IF(ISNA(VLOOKUP($A184,DSSV!$A$7:$S$65536,IN_DTK!C$5,0))=FALSE,VLOOKUP($A184,DSSV!$A$7:$S$65536,IN_DTK!C$5,0),"")</f>
        <v>0</v>
      </c>
      <c r="D184" s="128">
        <f>IF(ISNA(VLOOKUP($A184,DSSV!$A$7:$S$65536,IN_DTK!D$5,0))=FALSE,VLOOKUP($A184,DSSV!$A$7:$S$65536,IN_DTK!D$5,0),"")</f>
        <v>0</v>
      </c>
      <c r="E184" s="129">
        <f>IF(ISNA(VLOOKUP($A184,DSSV!$A$7:$S$65536,IN_DTK!E$5,0))=FALSE,VLOOKUP($A184,DSSV!$A$7:$S$65536,IN_DTK!E$5,0),"")</f>
        <v>0</v>
      </c>
      <c r="F184" s="127">
        <f>IF(ISNA(VLOOKUP($A184,DSSV!$A$7:$S$65536,IN_DTK!F$5,0))=FALSE,VLOOKUP($A184,DSSV!$A$7:$S$65536,IN_DTK!F$5,0),"")</f>
        <v>0</v>
      </c>
      <c r="G184" s="127">
        <f>IF(ISNA(VLOOKUP($A184,DSSV!$A$7:$S$65536,IN_DTK!G$5,0))=FALSE,VLOOKUP($A184,DSSV!$A$7:$S$65536,IN_DTK!G$5,0),"")</f>
        <v>0</v>
      </c>
      <c r="H184" s="127" t="str">
        <f>IF(ISNA(VLOOKUP($A184,DSSV!$A$7:$S$65536,IN_DTK!H$5,0))=FALSE,IF(H$8&lt;&gt;0,VLOOKUP($A184,DSSV!$A$7:$S$65536,IN_DTK!H$5,0),""),"")</f>
        <v/>
      </c>
      <c r="I184" s="127" t="str">
        <f>IF(ISNA(VLOOKUP($A184,DSSV!$A$7:$S$65536,IN_DTK!I$5,0))=FALSE,IF(I$8&lt;&gt;0,VLOOKUP($A184,DSSV!$A$7:$S$65536,IN_DTK!I$5,0),""),"")</f>
        <v/>
      </c>
      <c r="J184" s="127" t="str">
        <f>IF(ISNA(VLOOKUP($A184,DSSV!$A$7:$S$65536,IN_DTK!J$5,0))=FALSE,IF(J$8&lt;&gt;0,VLOOKUP($A184,DSSV!$A$7:$S$65536,IN_DTK!J$5,0),""),"")</f>
        <v/>
      </c>
      <c r="K184" s="127" t="str">
        <f>IF(ISNA(VLOOKUP($A184,DSSV!$A$7:$S$65536,IN_DTK!K$5,0))=FALSE,IF(K$8&lt;&gt;0,VLOOKUP($A184,DSSV!$A$7:$S$65536,IN_DTK!K$5,0),""),"")</f>
        <v/>
      </c>
      <c r="L184" s="127" t="str">
        <f>IF(ISNA(VLOOKUP($A184,DSSV!$A$7:$S$65536,IN_DTK!L$5,0))=FALSE,IF(L$8&lt;&gt;0,VLOOKUP($A184,DSSV!$A$7:$S$65536,IN_DTK!L$5,0),""),"")</f>
        <v/>
      </c>
      <c r="M184" s="127" t="str">
        <f>IF(ISNA(VLOOKUP($A184,DSSV!$A$7:$S$65536,IN_DTK!M$5,0))=FALSE,IF(M$8&lt;&gt;0,VLOOKUP($A184,DSSV!$A$7:$S$65536,IN_DTK!M$5,0),""),"")</f>
        <v/>
      </c>
      <c r="N184" s="127" t="str">
        <f>IF(ISNA(VLOOKUP($A184,DSSV!$A$7:$S$65536,IN_DTK!N$5,0))=FALSE,IF(N$8&lt;&gt;0,VLOOKUP($A184,DSSV!$A$7:$S$65536,IN_DTK!N$5,0),""),"")</f>
        <v/>
      </c>
      <c r="O184" s="127" t="str">
        <f>IF(ISNA(VLOOKUP($A184,DSSV!$A$7:$S$65536,IN_DTK!O$5,0))=FALSE,IF(O$8&lt;&gt;0,VLOOKUP($A184,DSSV!$A$7:$S$65536,IN_DTK!O$5,0),""),"")</f>
        <v/>
      </c>
      <c r="P184" s="127" t="str">
        <f>IF(ISNA(VLOOKUP($A184,DSSV!$A$7:$S$65536,IN_DTK!P$5,0))=FALSE,IF(P$8&lt;&gt;0,VLOOKUP($A184,DSSV!$A$7:$S$65536,IN_DTK!P$5,0),""),"")</f>
        <v/>
      </c>
      <c r="Q184" s="130">
        <f>IF(ISNA(VLOOKUP($A184,DSSV!$A$7:$S$65536,IN_DTK!Q$5,0))=FALSE,VLOOKUP($A184,DSSV!$A$7:$S$65536,IN_DTK!Q$5,0),"")</f>
        <v>0</v>
      </c>
      <c r="R184" s="131" t="str">
        <f>IF(ISNA(VLOOKUP($A184,DSSV!$A$7:$S$65536,IN_DTK!R$5,0))=FALSE,VLOOKUP($A184,DSSV!$A$7:$S$65536,IN_DTK!R$5,0),"")</f>
        <v>Không</v>
      </c>
      <c r="S184" s="132">
        <f>IF(ISNA(VLOOKUP($A184,DSSV!$A$7:$S$65536,IN_DTK!S$5,0))=FALSE,VLOOKUP($A184,DSSV!$A$7:$S$65536,IN_DTK!S$5,0),"")</f>
        <v>0</v>
      </c>
      <c r="T184" s="125"/>
      <c r="U184" s="125"/>
      <c r="V184" s="125"/>
      <c r="W184" s="125"/>
      <c r="X184" s="125"/>
      <c r="Y184" s="125"/>
      <c r="Z184" s="125"/>
      <c r="AA184" s="125"/>
      <c r="AB184" s="125"/>
      <c r="AC184" s="125"/>
      <c r="AD184" s="125"/>
      <c r="AE184" s="125"/>
      <c r="AF184" s="125"/>
      <c r="AG184" s="125"/>
      <c r="AH184" s="125"/>
      <c r="AI184" s="125"/>
      <c r="AJ184" s="125"/>
      <c r="AK184" s="125"/>
      <c r="AL184" s="125"/>
      <c r="AM184" s="125"/>
      <c r="AN184" s="125"/>
      <c r="AO184" s="125"/>
      <c r="AP184" s="125"/>
      <c r="AQ184" s="125"/>
      <c r="AR184" s="125"/>
      <c r="AS184" s="125"/>
      <c r="AT184" s="125"/>
      <c r="AU184" s="125"/>
      <c r="AV184" s="125"/>
      <c r="AW184" s="125"/>
      <c r="AX184" s="125"/>
      <c r="AY184" s="125"/>
      <c r="AZ184" s="125"/>
      <c r="BA184" s="125"/>
      <c r="BB184" s="125"/>
      <c r="BC184" s="125"/>
    </row>
    <row r="185" spans="1:55" s="126" customFormat="1" ht="20.100000000000001" customHeight="1">
      <c r="A185" s="124">
        <v>177</v>
      </c>
      <c r="B185" s="127">
        <v>177</v>
      </c>
      <c r="C185" s="127">
        <f>IF(ISNA(VLOOKUP($A185,DSSV!$A$7:$S$65536,IN_DTK!C$5,0))=FALSE,VLOOKUP($A185,DSSV!$A$7:$S$65536,IN_DTK!C$5,0),"")</f>
        <v>0</v>
      </c>
      <c r="D185" s="128">
        <f>IF(ISNA(VLOOKUP($A185,DSSV!$A$7:$S$65536,IN_DTK!D$5,0))=FALSE,VLOOKUP($A185,DSSV!$A$7:$S$65536,IN_DTK!D$5,0),"")</f>
        <v>0</v>
      </c>
      <c r="E185" s="129">
        <f>IF(ISNA(VLOOKUP($A185,DSSV!$A$7:$S$65536,IN_DTK!E$5,0))=FALSE,VLOOKUP($A185,DSSV!$A$7:$S$65536,IN_DTK!E$5,0),"")</f>
        <v>0</v>
      </c>
      <c r="F185" s="127">
        <f>IF(ISNA(VLOOKUP($A185,DSSV!$A$7:$S$65536,IN_DTK!F$5,0))=FALSE,VLOOKUP($A185,DSSV!$A$7:$S$65536,IN_DTK!F$5,0),"")</f>
        <v>0</v>
      </c>
      <c r="G185" s="127">
        <f>IF(ISNA(VLOOKUP($A185,DSSV!$A$7:$S$65536,IN_DTK!G$5,0))=FALSE,VLOOKUP($A185,DSSV!$A$7:$S$65536,IN_DTK!G$5,0),"")</f>
        <v>0</v>
      </c>
      <c r="H185" s="127" t="str">
        <f>IF(ISNA(VLOOKUP($A185,DSSV!$A$7:$S$65536,IN_DTK!H$5,0))=FALSE,IF(H$8&lt;&gt;0,VLOOKUP($A185,DSSV!$A$7:$S$65536,IN_DTK!H$5,0),""),"")</f>
        <v/>
      </c>
      <c r="I185" s="127" t="str">
        <f>IF(ISNA(VLOOKUP($A185,DSSV!$A$7:$S$65536,IN_DTK!I$5,0))=FALSE,IF(I$8&lt;&gt;0,VLOOKUP($A185,DSSV!$A$7:$S$65536,IN_DTK!I$5,0),""),"")</f>
        <v/>
      </c>
      <c r="J185" s="127" t="str">
        <f>IF(ISNA(VLOOKUP($A185,DSSV!$A$7:$S$65536,IN_DTK!J$5,0))=FALSE,IF(J$8&lt;&gt;0,VLOOKUP($A185,DSSV!$A$7:$S$65536,IN_DTK!J$5,0),""),"")</f>
        <v/>
      </c>
      <c r="K185" s="127" t="str">
        <f>IF(ISNA(VLOOKUP($A185,DSSV!$A$7:$S$65536,IN_DTK!K$5,0))=FALSE,IF(K$8&lt;&gt;0,VLOOKUP($A185,DSSV!$A$7:$S$65536,IN_DTK!K$5,0),""),"")</f>
        <v/>
      </c>
      <c r="L185" s="127" t="str">
        <f>IF(ISNA(VLOOKUP($A185,DSSV!$A$7:$S$65536,IN_DTK!L$5,0))=FALSE,IF(L$8&lt;&gt;0,VLOOKUP($A185,DSSV!$A$7:$S$65536,IN_DTK!L$5,0),""),"")</f>
        <v/>
      </c>
      <c r="M185" s="127" t="str">
        <f>IF(ISNA(VLOOKUP($A185,DSSV!$A$7:$S$65536,IN_DTK!M$5,0))=FALSE,IF(M$8&lt;&gt;0,VLOOKUP($A185,DSSV!$A$7:$S$65536,IN_DTK!M$5,0),""),"")</f>
        <v/>
      </c>
      <c r="N185" s="127" t="str">
        <f>IF(ISNA(VLOOKUP($A185,DSSV!$A$7:$S$65536,IN_DTK!N$5,0))=FALSE,IF(N$8&lt;&gt;0,VLOOKUP($A185,DSSV!$A$7:$S$65536,IN_DTK!N$5,0),""),"")</f>
        <v/>
      </c>
      <c r="O185" s="127" t="str">
        <f>IF(ISNA(VLOOKUP($A185,DSSV!$A$7:$S$65536,IN_DTK!O$5,0))=FALSE,IF(O$8&lt;&gt;0,VLOOKUP($A185,DSSV!$A$7:$S$65536,IN_DTK!O$5,0),""),"")</f>
        <v/>
      </c>
      <c r="P185" s="127" t="str">
        <f>IF(ISNA(VLOOKUP($A185,DSSV!$A$7:$S$65536,IN_DTK!P$5,0))=FALSE,IF(P$8&lt;&gt;0,VLOOKUP($A185,DSSV!$A$7:$S$65536,IN_DTK!P$5,0),""),"")</f>
        <v/>
      </c>
      <c r="Q185" s="130">
        <f>IF(ISNA(VLOOKUP($A185,DSSV!$A$7:$S$65536,IN_DTK!Q$5,0))=FALSE,VLOOKUP($A185,DSSV!$A$7:$S$65536,IN_DTK!Q$5,0),"")</f>
        <v>0</v>
      </c>
      <c r="R185" s="131" t="str">
        <f>IF(ISNA(VLOOKUP($A185,DSSV!$A$7:$S$65536,IN_DTK!R$5,0))=FALSE,VLOOKUP($A185,DSSV!$A$7:$S$65536,IN_DTK!R$5,0),"")</f>
        <v>Không</v>
      </c>
      <c r="S185" s="132">
        <f>IF(ISNA(VLOOKUP($A185,DSSV!$A$7:$S$65536,IN_DTK!S$5,0))=FALSE,VLOOKUP($A185,DSSV!$A$7:$S$65536,IN_DTK!S$5,0),"")</f>
        <v>0</v>
      </c>
      <c r="T185" s="125"/>
      <c r="U185" s="125"/>
      <c r="V185" s="125"/>
      <c r="W185" s="125"/>
      <c r="X185" s="125"/>
      <c r="Y185" s="125"/>
      <c r="Z185" s="125"/>
      <c r="AA185" s="125"/>
      <c r="AB185" s="125"/>
      <c r="AC185" s="125"/>
      <c r="AD185" s="125"/>
      <c r="AE185" s="125"/>
      <c r="AF185" s="125"/>
      <c r="AG185" s="125"/>
      <c r="AH185" s="125"/>
      <c r="AI185" s="125"/>
      <c r="AJ185" s="125"/>
      <c r="AK185" s="125"/>
      <c r="AL185" s="125"/>
      <c r="AM185" s="125"/>
      <c r="AN185" s="125"/>
      <c r="AO185" s="125"/>
      <c r="AP185" s="125"/>
      <c r="AQ185" s="125"/>
      <c r="AR185" s="125"/>
      <c r="AS185" s="125"/>
      <c r="AT185" s="125"/>
      <c r="AU185" s="125"/>
      <c r="AV185" s="125"/>
      <c r="AW185" s="125"/>
      <c r="AX185" s="125"/>
      <c r="AY185" s="125"/>
      <c r="AZ185" s="125"/>
      <c r="BA185" s="125"/>
      <c r="BB185" s="125"/>
      <c r="BC185" s="125"/>
    </row>
    <row r="186" spans="1:55" s="126" customFormat="1" ht="20.100000000000001" customHeight="1">
      <c r="A186" s="124">
        <v>178</v>
      </c>
      <c r="B186" s="127">
        <v>178</v>
      </c>
      <c r="C186" s="127">
        <f>IF(ISNA(VLOOKUP($A186,DSSV!$A$7:$S$65536,IN_DTK!C$5,0))=FALSE,VLOOKUP($A186,DSSV!$A$7:$S$65536,IN_DTK!C$5,0),"")</f>
        <v>0</v>
      </c>
      <c r="D186" s="128">
        <f>IF(ISNA(VLOOKUP($A186,DSSV!$A$7:$S$65536,IN_DTK!D$5,0))=FALSE,VLOOKUP($A186,DSSV!$A$7:$S$65536,IN_DTK!D$5,0),"")</f>
        <v>0</v>
      </c>
      <c r="E186" s="129">
        <f>IF(ISNA(VLOOKUP($A186,DSSV!$A$7:$S$65536,IN_DTK!E$5,0))=FALSE,VLOOKUP($A186,DSSV!$A$7:$S$65536,IN_DTK!E$5,0),"")</f>
        <v>0</v>
      </c>
      <c r="F186" s="127">
        <f>IF(ISNA(VLOOKUP($A186,DSSV!$A$7:$S$65536,IN_DTK!F$5,0))=FALSE,VLOOKUP($A186,DSSV!$A$7:$S$65536,IN_DTK!F$5,0),"")</f>
        <v>0</v>
      </c>
      <c r="G186" s="127">
        <f>IF(ISNA(VLOOKUP($A186,DSSV!$A$7:$S$65536,IN_DTK!G$5,0))=FALSE,VLOOKUP($A186,DSSV!$A$7:$S$65536,IN_DTK!G$5,0),"")</f>
        <v>0</v>
      </c>
      <c r="H186" s="127" t="str">
        <f>IF(ISNA(VLOOKUP($A186,DSSV!$A$7:$S$65536,IN_DTK!H$5,0))=FALSE,IF(H$8&lt;&gt;0,VLOOKUP($A186,DSSV!$A$7:$S$65536,IN_DTK!H$5,0),""),"")</f>
        <v/>
      </c>
      <c r="I186" s="127" t="str">
        <f>IF(ISNA(VLOOKUP($A186,DSSV!$A$7:$S$65536,IN_DTK!I$5,0))=FALSE,IF(I$8&lt;&gt;0,VLOOKUP($A186,DSSV!$A$7:$S$65536,IN_DTK!I$5,0),""),"")</f>
        <v/>
      </c>
      <c r="J186" s="127" t="str">
        <f>IF(ISNA(VLOOKUP($A186,DSSV!$A$7:$S$65536,IN_DTK!J$5,0))=FALSE,IF(J$8&lt;&gt;0,VLOOKUP($A186,DSSV!$A$7:$S$65536,IN_DTK!J$5,0),""),"")</f>
        <v/>
      </c>
      <c r="K186" s="127" t="str">
        <f>IF(ISNA(VLOOKUP($A186,DSSV!$A$7:$S$65536,IN_DTK!K$5,0))=FALSE,IF(K$8&lt;&gt;0,VLOOKUP($A186,DSSV!$A$7:$S$65536,IN_DTK!K$5,0),""),"")</f>
        <v/>
      </c>
      <c r="L186" s="127" t="str">
        <f>IF(ISNA(VLOOKUP($A186,DSSV!$A$7:$S$65536,IN_DTK!L$5,0))=FALSE,IF(L$8&lt;&gt;0,VLOOKUP($A186,DSSV!$A$7:$S$65536,IN_DTK!L$5,0),""),"")</f>
        <v/>
      </c>
      <c r="M186" s="127" t="str">
        <f>IF(ISNA(VLOOKUP($A186,DSSV!$A$7:$S$65536,IN_DTK!M$5,0))=FALSE,IF(M$8&lt;&gt;0,VLOOKUP($A186,DSSV!$A$7:$S$65536,IN_DTK!M$5,0),""),"")</f>
        <v/>
      </c>
      <c r="N186" s="127" t="str">
        <f>IF(ISNA(VLOOKUP($A186,DSSV!$A$7:$S$65536,IN_DTK!N$5,0))=FALSE,IF(N$8&lt;&gt;0,VLOOKUP($A186,DSSV!$A$7:$S$65536,IN_DTK!N$5,0),""),"")</f>
        <v/>
      </c>
      <c r="O186" s="127" t="str">
        <f>IF(ISNA(VLOOKUP($A186,DSSV!$A$7:$S$65536,IN_DTK!O$5,0))=FALSE,IF(O$8&lt;&gt;0,VLOOKUP($A186,DSSV!$A$7:$S$65536,IN_DTK!O$5,0),""),"")</f>
        <v/>
      </c>
      <c r="P186" s="127" t="str">
        <f>IF(ISNA(VLOOKUP($A186,DSSV!$A$7:$S$65536,IN_DTK!P$5,0))=FALSE,IF(P$8&lt;&gt;0,VLOOKUP($A186,DSSV!$A$7:$S$65536,IN_DTK!P$5,0),""),"")</f>
        <v/>
      </c>
      <c r="Q186" s="130">
        <f>IF(ISNA(VLOOKUP($A186,DSSV!$A$7:$S$65536,IN_DTK!Q$5,0))=FALSE,VLOOKUP($A186,DSSV!$A$7:$S$65536,IN_DTK!Q$5,0),"")</f>
        <v>0</v>
      </c>
      <c r="R186" s="131" t="str">
        <f>IF(ISNA(VLOOKUP($A186,DSSV!$A$7:$S$65536,IN_DTK!R$5,0))=FALSE,VLOOKUP($A186,DSSV!$A$7:$S$65536,IN_DTK!R$5,0),"")</f>
        <v>Không</v>
      </c>
      <c r="S186" s="132">
        <f>IF(ISNA(VLOOKUP($A186,DSSV!$A$7:$S$65536,IN_DTK!S$5,0))=FALSE,VLOOKUP($A186,DSSV!$A$7:$S$65536,IN_DTK!S$5,0),"")</f>
        <v>0</v>
      </c>
      <c r="T186" s="125"/>
      <c r="U186" s="125"/>
      <c r="V186" s="125"/>
      <c r="W186" s="125"/>
      <c r="X186" s="125"/>
      <c r="Y186" s="125"/>
      <c r="Z186" s="125"/>
      <c r="AA186" s="125"/>
      <c r="AB186" s="125"/>
      <c r="AC186" s="125"/>
      <c r="AD186" s="125"/>
      <c r="AE186" s="125"/>
      <c r="AF186" s="125"/>
      <c r="AG186" s="125"/>
      <c r="AH186" s="125"/>
      <c r="AI186" s="125"/>
      <c r="AJ186" s="125"/>
      <c r="AK186" s="125"/>
      <c r="AL186" s="125"/>
      <c r="AM186" s="125"/>
      <c r="AN186" s="125"/>
      <c r="AO186" s="125"/>
      <c r="AP186" s="125"/>
      <c r="AQ186" s="125"/>
      <c r="AR186" s="125"/>
      <c r="AS186" s="125"/>
      <c r="AT186" s="125"/>
      <c r="AU186" s="125"/>
      <c r="AV186" s="125"/>
      <c r="AW186" s="125"/>
      <c r="AX186" s="125"/>
      <c r="AY186" s="125"/>
      <c r="AZ186" s="125"/>
      <c r="BA186" s="125"/>
      <c r="BB186" s="125"/>
      <c r="BC186" s="125"/>
    </row>
    <row r="187" spans="1:55" s="126" customFormat="1" ht="20.100000000000001" customHeight="1">
      <c r="A187" s="124">
        <v>179</v>
      </c>
      <c r="B187" s="127">
        <v>179</v>
      </c>
      <c r="C187" s="127">
        <f>IF(ISNA(VLOOKUP($A187,DSSV!$A$7:$S$65536,IN_DTK!C$5,0))=FALSE,VLOOKUP($A187,DSSV!$A$7:$S$65536,IN_DTK!C$5,0),"")</f>
        <v>0</v>
      </c>
      <c r="D187" s="128">
        <f>IF(ISNA(VLOOKUP($A187,DSSV!$A$7:$S$65536,IN_DTK!D$5,0))=FALSE,VLOOKUP($A187,DSSV!$A$7:$S$65536,IN_DTK!D$5,0),"")</f>
        <v>0</v>
      </c>
      <c r="E187" s="129">
        <f>IF(ISNA(VLOOKUP($A187,DSSV!$A$7:$S$65536,IN_DTK!E$5,0))=FALSE,VLOOKUP($A187,DSSV!$A$7:$S$65536,IN_DTK!E$5,0),"")</f>
        <v>0</v>
      </c>
      <c r="F187" s="127">
        <f>IF(ISNA(VLOOKUP($A187,DSSV!$A$7:$S$65536,IN_DTK!F$5,0))=FALSE,VLOOKUP($A187,DSSV!$A$7:$S$65536,IN_DTK!F$5,0),"")</f>
        <v>0</v>
      </c>
      <c r="G187" s="127">
        <f>IF(ISNA(VLOOKUP($A187,DSSV!$A$7:$S$65536,IN_DTK!G$5,0))=FALSE,VLOOKUP($A187,DSSV!$A$7:$S$65536,IN_DTK!G$5,0),"")</f>
        <v>0</v>
      </c>
      <c r="H187" s="127" t="str">
        <f>IF(ISNA(VLOOKUP($A187,DSSV!$A$7:$S$65536,IN_DTK!H$5,0))=FALSE,IF(H$8&lt;&gt;0,VLOOKUP($A187,DSSV!$A$7:$S$65536,IN_DTK!H$5,0),""),"")</f>
        <v/>
      </c>
      <c r="I187" s="127" t="str">
        <f>IF(ISNA(VLOOKUP($A187,DSSV!$A$7:$S$65536,IN_DTK!I$5,0))=FALSE,IF(I$8&lt;&gt;0,VLOOKUP($A187,DSSV!$A$7:$S$65536,IN_DTK!I$5,0),""),"")</f>
        <v/>
      </c>
      <c r="J187" s="127" t="str">
        <f>IF(ISNA(VLOOKUP($A187,DSSV!$A$7:$S$65536,IN_DTK!J$5,0))=FALSE,IF(J$8&lt;&gt;0,VLOOKUP($A187,DSSV!$A$7:$S$65536,IN_DTK!J$5,0),""),"")</f>
        <v/>
      </c>
      <c r="K187" s="127" t="str">
        <f>IF(ISNA(VLOOKUP($A187,DSSV!$A$7:$S$65536,IN_DTK!K$5,0))=FALSE,IF(K$8&lt;&gt;0,VLOOKUP($A187,DSSV!$A$7:$S$65536,IN_DTK!K$5,0),""),"")</f>
        <v/>
      </c>
      <c r="L187" s="127" t="str">
        <f>IF(ISNA(VLOOKUP($A187,DSSV!$A$7:$S$65536,IN_DTK!L$5,0))=FALSE,IF(L$8&lt;&gt;0,VLOOKUP($A187,DSSV!$A$7:$S$65536,IN_DTK!L$5,0),""),"")</f>
        <v/>
      </c>
      <c r="M187" s="127" t="str">
        <f>IF(ISNA(VLOOKUP($A187,DSSV!$A$7:$S$65536,IN_DTK!M$5,0))=FALSE,IF(M$8&lt;&gt;0,VLOOKUP($A187,DSSV!$A$7:$S$65536,IN_DTK!M$5,0),""),"")</f>
        <v/>
      </c>
      <c r="N187" s="127" t="str">
        <f>IF(ISNA(VLOOKUP($A187,DSSV!$A$7:$S$65536,IN_DTK!N$5,0))=FALSE,IF(N$8&lt;&gt;0,VLOOKUP($A187,DSSV!$A$7:$S$65536,IN_DTK!N$5,0),""),"")</f>
        <v/>
      </c>
      <c r="O187" s="127" t="str">
        <f>IF(ISNA(VLOOKUP($A187,DSSV!$A$7:$S$65536,IN_DTK!O$5,0))=FALSE,IF(O$8&lt;&gt;0,VLOOKUP($A187,DSSV!$A$7:$S$65536,IN_DTK!O$5,0),""),"")</f>
        <v/>
      </c>
      <c r="P187" s="127" t="str">
        <f>IF(ISNA(VLOOKUP($A187,DSSV!$A$7:$S$65536,IN_DTK!P$5,0))=FALSE,IF(P$8&lt;&gt;0,VLOOKUP($A187,DSSV!$A$7:$S$65536,IN_DTK!P$5,0),""),"")</f>
        <v/>
      </c>
      <c r="Q187" s="130">
        <f>IF(ISNA(VLOOKUP($A187,DSSV!$A$7:$S$65536,IN_DTK!Q$5,0))=FALSE,VLOOKUP($A187,DSSV!$A$7:$S$65536,IN_DTK!Q$5,0),"")</f>
        <v>0</v>
      </c>
      <c r="R187" s="131" t="str">
        <f>IF(ISNA(VLOOKUP($A187,DSSV!$A$7:$S$65536,IN_DTK!R$5,0))=FALSE,VLOOKUP($A187,DSSV!$A$7:$S$65536,IN_DTK!R$5,0),"")</f>
        <v>Không</v>
      </c>
      <c r="S187" s="132">
        <f>IF(ISNA(VLOOKUP($A187,DSSV!$A$7:$S$65536,IN_DTK!S$5,0))=FALSE,VLOOKUP($A187,DSSV!$A$7:$S$65536,IN_DTK!S$5,0),"")</f>
        <v>0</v>
      </c>
      <c r="T187" s="125"/>
      <c r="U187" s="125"/>
      <c r="V187" s="125"/>
      <c r="W187" s="125"/>
      <c r="X187" s="125"/>
      <c r="Y187" s="125"/>
      <c r="Z187" s="125"/>
      <c r="AA187" s="125"/>
      <c r="AB187" s="125"/>
      <c r="AC187" s="125"/>
      <c r="AD187" s="125"/>
      <c r="AE187" s="125"/>
      <c r="AF187" s="125"/>
      <c r="AG187" s="125"/>
      <c r="AH187" s="125"/>
      <c r="AI187" s="125"/>
      <c r="AJ187" s="125"/>
      <c r="AK187" s="125"/>
      <c r="AL187" s="125"/>
      <c r="AM187" s="125"/>
      <c r="AN187" s="125"/>
      <c r="AO187" s="125"/>
      <c r="AP187" s="125"/>
      <c r="AQ187" s="125"/>
      <c r="AR187" s="125"/>
      <c r="AS187" s="125"/>
      <c r="AT187" s="125"/>
      <c r="AU187" s="125"/>
      <c r="AV187" s="125"/>
      <c r="AW187" s="125"/>
      <c r="AX187" s="125"/>
      <c r="AY187" s="125"/>
      <c r="AZ187" s="125"/>
      <c r="BA187" s="125"/>
      <c r="BB187" s="125"/>
      <c r="BC187" s="125"/>
    </row>
    <row r="188" spans="1:55" s="126" customFormat="1" ht="20.100000000000001" customHeight="1">
      <c r="A188" s="124">
        <v>180</v>
      </c>
      <c r="B188" s="127">
        <v>180</v>
      </c>
      <c r="C188" s="127">
        <f>IF(ISNA(VLOOKUP($A188,DSSV!$A$7:$S$65536,IN_DTK!C$5,0))=FALSE,VLOOKUP($A188,DSSV!$A$7:$S$65536,IN_DTK!C$5,0),"")</f>
        <v>0</v>
      </c>
      <c r="D188" s="128">
        <f>IF(ISNA(VLOOKUP($A188,DSSV!$A$7:$S$65536,IN_DTK!D$5,0))=FALSE,VLOOKUP($A188,DSSV!$A$7:$S$65536,IN_DTK!D$5,0),"")</f>
        <v>0</v>
      </c>
      <c r="E188" s="129">
        <f>IF(ISNA(VLOOKUP($A188,DSSV!$A$7:$S$65536,IN_DTK!E$5,0))=FALSE,VLOOKUP($A188,DSSV!$A$7:$S$65536,IN_DTK!E$5,0),"")</f>
        <v>0</v>
      </c>
      <c r="F188" s="127">
        <f>IF(ISNA(VLOOKUP($A188,DSSV!$A$7:$S$65536,IN_DTK!F$5,0))=FALSE,VLOOKUP($A188,DSSV!$A$7:$S$65536,IN_DTK!F$5,0),"")</f>
        <v>0</v>
      </c>
      <c r="G188" s="127">
        <f>IF(ISNA(VLOOKUP($A188,DSSV!$A$7:$S$65536,IN_DTK!G$5,0))=FALSE,VLOOKUP($A188,DSSV!$A$7:$S$65536,IN_DTK!G$5,0),"")</f>
        <v>0</v>
      </c>
      <c r="H188" s="127" t="str">
        <f>IF(ISNA(VLOOKUP($A188,DSSV!$A$7:$S$65536,IN_DTK!H$5,0))=FALSE,IF(H$8&lt;&gt;0,VLOOKUP($A188,DSSV!$A$7:$S$65536,IN_DTK!H$5,0),""),"")</f>
        <v/>
      </c>
      <c r="I188" s="127" t="str">
        <f>IF(ISNA(VLOOKUP($A188,DSSV!$A$7:$S$65536,IN_DTK!I$5,0))=FALSE,IF(I$8&lt;&gt;0,VLOOKUP($A188,DSSV!$A$7:$S$65536,IN_DTK!I$5,0),""),"")</f>
        <v/>
      </c>
      <c r="J188" s="127" t="str">
        <f>IF(ISNA(VLOOKUP($A188,DSSV!$A$7:$S$65536,IN_DTK!J$5,0))=FALSE,IF(J$8&lt;&gt;0,VLOOKUP($A188,DSSV!$A$7:$S$65536,IN_DTK!J$5,0),""),"")</f>
        <v/>
      </c>
      <c r="K188" s="127" t="str">
        <f>IF(ISNA(VLOOKUP($A188,DSSV!$A$7:$S$65536,IN_DTK!K$5,0))=FALSE,IF(K$8&lt;&gt;0,VLOOKUP($A188,DSSV!$A$7:$S$65536,IN_DTK!K$5,0),""),"")</f>
        <v/>
      </c>
      <c r="L188" s="127" t="str">
        <f>IF(ISNA(VLOOKUP($A188,DSSV!$A$7:$S$65536,IN_DTK!L$5,0))=FALSE,IF(L$8&lt;&gt;0,VLOOKUP($A188,DSSV!$A$7:$S$65536,IN_DTK!L$5,0),""),"")</f>
        <v/>
      </c>
      <c r="M188" s="127" t="str">
        <f>IF(ISNA(VLOOKUP($A188,DSSV!$A$7:$S$65536,IN_DTK!M$5,0))=FALSE,IF(M$8&lt;&gt;0,VLOOKUP($A188,DSSV!$A$7:$S$65536,IN_DTK!M$5,0),""),"")</f>
        <v/>
      </c>
      <c r="N188" s="127" t="str">
        <f>IF(ISNA(VLOOKUP($A188,DSSV!$A$7:$S$65536,IN_DTK!N$5,0))=FALSE,IF(N$8&lt;&gt;0,VLOOKUP($A188,DSSV!$A$7:$S$65536,IN_DTK!N$5,0),""),"")</f>
        <v/>
      </c>
      <c r="O188" s="127" t="str">
        <f>IF(ISNA(VLOOKUP($A188,DSSV!$A$7:$S$65536,IN_DTK!O$5,0))=FALSE,IF(O$8&lt;&gt;0,VLOOKUP($A188,DSSV!$A$7:$S$65536,IN_DTK!O$5,0),""),"")</f>
        <v/>
      </c>
      <c r="P188" s="127" t="str">
        <f>IF(ISNA(VLOOKUP($A188,DSSV!$A$7:$S$65536,IN_DTK!P$5,0))=FALSE,IF(P$8&lt;&gt;0,VLOOKUP($A188,DSSV!$A$7:$S$65536,IN_DTK!P$5,0),""),"")</f>
        <v/>
      </c>
      <c r="Q188" s="130">
        <f>IF(ISNA(VLOOKUP($A188,DSSV!$A$7:$S$65536,IN_DTK!Q$5,0))=FALSE,VLOOKUP($A188,DSSV!$A$7:$S$65536,IN_DTK!Q$5,0),"")</f>
        <v>0</v>
      </c>
      <c r="R188" s="131" t="str">
        <f>IF(ISNA(VLOOKUP($A188,DSSV!$A$7:$S$65536,IN_DTK!R$5,0))=FALSE,VLOOKUP($A188,DSSV!$A$7:$S$65536,IN_DTK!R$5,0),"")</f>
        <v>Không</v>
      </c>
      <c r="S188" s="132">
        <f>IF(ISNA(VLOOKUP($A188,DSSV!$A$7:$S$65536,IN_DTK!S$5,0))=FALSE,VLOOKUP($A188,DSSV!$A$7:$S$65536,IN_DTK!S$5,0),"")</f>
        <v>0</v>
      </c>
      <c r="T188" s="125"/>
      <c r="U188" s="125"/>
      <c r="V188" s="125"/>
      <c r="W188" s="125"/>
      <c r="X188" s="125"/>
      <c r="Y188" s="125"/>
      <c r="Z188" s="125"/>
      <c r="AA188" s="125"/>
      <c r="AB188" s="125"/>
      <c r="AC188" s="125"/>
      <c r="AD188" s="125"/>
      <c r="AE188" s="125"/>
      <c r="AF188" s="125"/>
      <c r="AG188" s="125"/>
      <c r="AH188" s="125"/>
      <c r="AI188" s="125"/>
      <c r="AJ188" s="125"/>
      <c r="AK188" s="125"/>
      <c r="AL188" s="125"/>
      <c r="AM188" s="125"/>
      <c r="AN188" s="125"/>
      <c r="AO188" s="125"/>
      <c r="AP188" s="125"/>
      <c r="AQ188" s="125"/>
      <c r="AR188" s="125"/>
      <c r="AS188" s="125"/>
      <c r="AT188" s="125"/>
      <c r="AU188" s="125"/>
      <c r="AV188" s="125"/>
      <c r="AW188" s="125"/>
      <c r="AX188" s="125"/>
      <c r="AY188" s="125"/>
      <c r="AZ188" s="125"/>
      <c r="BA188" s="125"/>
      <c r="BB188" s="125"/>
      <c r="BC188" s="125"/>
    </row>
    <row r="189" spans="1:55" s="126" customFormat="1" ht="20.100000000000001" customHeight="1">
      <c r="A189" s="124">
        <v>181</v>
      </c>
      <c r="B189" s="127">
        <v>181</v>
      </c>
      <c r="C189" s="127">
        <f>IF(ISNA(VLOOKUP($A189,DSSV!$A$7:$S$65536,IN_DTK!C$5,0))=FALSE,VLOOKUP($A189,DSSV!$A$7:$S$65536,IN_DTK!C$5,0),"")</f>
        <v>0</v>
      </c>
      <c r="D189" s="128">
        <f>IF(ISNA(VLOOKUP($A189,DSSV!$A$7:$S$65536,IN_DTK!D$5,0))=FALSE,VLOOKUP($A189,DSSV!$A$7:$S$65536,IN_DTK!D$5,0),"")</f>
        <v>0</v>
      </c>
      <c r="E189" s="129">
        <f>IF(ISNA(VLOOKUP($A189,DSSV!$A$7:$S$65536,IN_DTK!E$5,0))=FALSE,VLOOKUP($A189,DSSV!$A$7:$S$65536,IN_DTK!E$5,0),"")</f>
        <v>0</v>
      </c>
      <c r="F189" s="127">
        <f>IF(ISNA(VLOOKUP($A189,DSSV!$A$7:$S$65536,IN_DTK!F$5,0))=FALSE,VLOOKUP($A189,DSSV!$A$7:$S$65536,IN_DTK!F$5,0),"")</f>
        <v>0</v>
      </c>
      <c r="G189" s="127">
        <f>IF(ISNA(VLOOKUP($A189,DSSV!$A$7:$S$65536,IN_DTK!G$5,0))=FALSE,VLOOKUP($A189,DSSV!$A$7:$S$65536,IN_DTK!G$5,0),"")</f>
        <v>0</v>
      </c>
      <c r="H189" s="127" t="str">
        <f>IF(ISNA(VLOOKUP($A189,DSSV!$A$7:$S$65536,IN_DTK!H$5,0))=FALSE,IF(H$8&lt;&gt;0,VLOOKUP($A189,DSSV!$A$7:$S$65536,IN_DTK!H$5,0),""),"")</f>
        <v/>
      </c>
      <c r="I189" s="127" t="str">
        <f>IF(ISNA(VLOOKUP($A189,DSSV!$A$7:$S$65536,IN_DTK!I$5,0))=FALSE,IF(I$8&lt;&gt;0,VLOOKUP($A189,DSSV!$A$7:$S$65536,IN_DTK!I$5,0),""),"")</f>
        <v/>
      </c>
      <c r="J189" s="127" t="str">
        <f>IF(ISNA(VLOOKUP($A189,DSSV!$A$7:$S$65536,IN_DTK!J$5,0))=FALSE,IF(J$8&lt;&gt;0,VLOOKUP($A189,DSSV!$A$7:$S$65536,IN_DTK!J$5,0),""),"")</f>
        <v/>
      </c>
      <c r="K189" s="127" t="str">
        <f>IF(ISNA(VLOOKUP($A189,DSSV!$A$7:$S$65536,IN_DTK!K$5,0))=FALSE,IF(K$8&lt;&gt;0,VLOOKUP($A189,DSSV!$A$7:$S$65536,IN_DTK!K$5,0),""),"")</f>
        <v/>
      </c>
      <c r="L189" s="127" t="str">
        <f>IF(ISNA(VLOOKUP($A189,DSSV!$A$7:$S$65536,IN_DTK!L$5,0))=FALSE,IF(L$8&lt;&gt;0,VLOOKUP($A189,DSSV!$A$7:$S$65536,IN_DTK!L$5,0),""),"")</f>
        <v/>
      </c>
      <c r="M189" s="127" t="str">
        <f>IF(ISNA(VLOOKUP($A189,DSSV!$A$7:$S$65536,IN_DTK!M$5,0))=FALSE,IF(M$8&lt;&gt;0,VLOOKUP($A189,DSSV!$A$7:$S$65536,IN_DTK!M$5,0),""),"")</f>
        <v/>
      </c>
      <c r="N189" s="127" t="str">
        <f>IF(ISNA(VLOOKUP($A189,DSSV!$A$7:$S$65536,IN_DTK!N$5,0))=FALSE,IF(N$8&lt;&gt;0,VLOOKUP($A189,DSSV!$A$7:$S$65536,IN_DTK!N$5,0),""),"")</f>
        <v/>
      </c>
      <c r="O189" s="127" t="str">
        <f>IF(ISNA(VLOOKUP($A189,DSSV!$A$7:$S$65536,IN_DTK!O$5,0))=FALSE,IF(O$8&lt;&gt;0,VLOOKUP($A189,DSSV!$A$7:$S$65536,IN_DTK!O$5,0),""),"")</f>
        <v/>
      </c>
      <c r="P189" s="127" t="str">
        <f>IF(ISNA(VLOOKUP($A189,DSSV!$A$7:$S$65536,IN_DTK!P$5,0))=FALSE,IF(P$8&lt;&gt;0,VLOOKUP($A189,DSSV!$A$7:$S$65536,IN_DTK!P$5,0),""),"")</f>
        <v/>
      </c>
      <c r="Q189" s="130">
        <f>IF(ISNA(VLOOKUP($A189,DSSV!$A$7:$S$65536,IN_DTK!Q$5,0))=FALSE,VLOOKUP($A189,DSSV!$A$7:$S$65536,IN_DTK!Q$5,0),"")</f>
        <v>0</v>
      </c>
      <c r="R189" s="131" t="str">
        <f>IF(ISNA(VLOOKUP($A189,DSSV!$A$7:$S$65536,IN_DTK!R$5,0))=FALSE,VLOOKUP($A189,DSSV!$A$7:$S$65536,IN_DTK!R$5,0),"")</f>
        <v>Không</v>
      </c>
      <c r="S189" s="132">
        <f>IF(ISNA(VLOOKUP($A189,DSSV!$A$7:$S$65536,IN_DTK!S$5,0))=FALSE,VLOOKUP($A189,DSSV!$A$7:$S$65536,IN_DTK!S$5,0),"")</f>
        <v>0</v>
      </c>
      <c r="T189" s="125"/>
      <c r="U189" s="125"/>
      <c r="V189" s="125"/>
      <c r="W189" s="125"/>
      <c r="X189" s="125"/>
      <c r="Y189" s="125"/>
      <c r="Z189" s="125"/>
      <c r="AA189" s="125"/>
      <c r="AB189" s="125"/>
      <c r="AC189" s="125"/>
      <c r="AD189" s="125"/>
      <c r="AE189" s="125"/>
      <c r="AF189" s="125"/>
      <c r="AG189" s="125"/>
      <c r="AH189" s="125"/>
      <c r="AI189" s="125"/>
      <c r="AJ189" s="125"/>
      <c r="AK189" s="125"/>
      <c r="AL189" s="125"/>
      <c r="AM189" s="125"/>
      <c r="AN189" s="125"/>
      <c r="AO189" s="125"/>
      <c r="AP189" s="125"/>
      <c r="AQ189" s="125"/>
      <c r="AR189" s="125"/>
      <c r="AS189" s="125"/>
      <c r="AT189" s="125"/>
      <c r="AU189" s="125"/>
      <c r="AV189" s="125"/>
      <c r="AW189" s="125"/>
      <c r="AX189" s="125"/>
      <c r="AY189" s="125"/>
      <c r="AZ189" s="125"/>
      <c r="BA189" s="125"/>
      <c r="BB189" s="125"/>
      <c r="BC189" s="125"/>
    </row>
    <row r="190" spans="1:55" s="126" customFormat="1" ht="20.100000000000001" customHeight="1">
      <c r="A190" s="124">
        <v>182</v>
      </c>
      <c r="B190" s="127">
        <v>182</v>
      </c>
      <c r="C190" s="127">
        <f>IF(ISNA(VLOOKUP($A190,DSSV!$A$7:$S$65536,IN_DTK!C$5,0))=FALSE,VLOOKUP($A190,DSSV!$A$7:$S$65536,IN_DTK!C$5,0),"")</f>
        <v>0</v>
      </c>
      <c r="D190" s="128">
        <f>IF(ISNA(VLOOKUP($A190,DSSV!$A$7:$S$65536,IN_DTK!D$5,0))=FALSE,VLOOKUP($A190,DSSV!$A$7:$S$65536,IN_DTK!D$5,0),"")</f>
        <v>0</v>
      </c>
      <c r="E190" s="129">
        <f>IF(ISNA(VLOOKUP($A190,DSSV!$A$7:$S$65536,IN_DTK!E$5,0))=FALSE,VLOOKUP($A190,DSSV!$A$7:$S$65536,IN_DTK!E$5,0),"")</f>
        <v>0</v>
      </c>
      <c r="F190" s="127">
        <f>IF(ISNA(VLOOKUP($A190,DSSV!$A$7:$S$65536,IN_DTK!F$5,0))=FALSE,VLOOKUP($A190,DSSV!$A$7:$S$65536,IN_DTK!F$5,0),"")</f>
        <v>0</v>
      </c>
      <c r="G190" s="127">
        <f>IF(ISNA(VLOOKUP($A190,DSSV!$A$7:$S$65536,IN_DTK!G$5,0))=FALSE,VLOOKUP($A190,DSSV!$A$7:$S$65536,IN_DTK!G$5,0),"")</f>
        <v>0</v>
      </c>
      <c r="H190" s="127" t="str">
        <f>IF(ISNA(VLOOKUP($A190,DSSV!$A$7:$S$65536,IN_DTK!H$5,0))=FALSE,IF(H$8&lt;&gt;0,VLOOKUP($A190,DSSV!$A$7:$S$65536,IN_DTK!H$5,0),""),"")</f>
        <v/>
      </c>
      <c r="I190" s="127" t="str">
        <f>IF(ISNA(VLOOKUP($A190,DSSV!$A$7:$S$65536,IN_DTK!I$5,0))=FALSE,IF(I$8&lt;&gt;0,VLOOKUP($A190,DSSV!$A$7:$S$65536,IN_DTK!I$5,0),""),"")</f>
        <v/>
      </c>
      <c r="J190" s="127" t="str">
        <f>IF(ISNA(VLOOKUP($A190,DSSV!$A$7:$S$65536,IN_DTK!J$5,0))=FALSE,IF(J$8&lt;&gt;0,VLOOKUP($A190,DSSV!$A$7:$S$65536,IN_DTK!J$5,0),""),"")</f>
        <v/>
      </c>
      <c r="K190" s="127" t="str">
        <f>IF(ISNA(VLOOKUP($A190,DSSV!$A$7:$S$65536,IN_DTK!K$5,0))=FALSE,IF(K$8&lt;&gt;0,VLOOKUP($A190,DSSV!$A$7:$S$65536,IN_DTK!K$5,0),""),"")</f>
        <v/>
      </c>
      <c r="L190" s="127" t="str">
        <f>IF(ISNA(VLOOKUP($A190,DSSV!$A$7:$S$65536,IN_DTK!L$5,0))=FALSE,IF(L$8&lt;&gt;0,VLOOKUP($A190,DSSV!$A$7:$S$65536,IN_DTK!L$5,0),""),"")</f>
        <v/>
      </c>
      <c r="M190" s="127" t="str">
        <f>IF(ISNA(VLOOKUP($A190,DSSV!$A$7:$S$65536,IN_DTK!M$5,0))=FALSE,IF(M$8&lt;&gt;0,VLOOKUP($A190,DSSV!$A$7:$S$65536,IN_DTK!M$5,0),""),"")</f>
        <v/>
      </c>
      <c r="N190" s="127" t="str">
        <f>IF(ISNA(VLOOKUP($A190,DSSV!$A$7:$S$65536,IN_DTK!N$5,0))=FALSE,IF(N$8&lt;&gt;0,VLOOKUP($A190,DSSV!$A$7:$S$65536,IN_DTK!N$5,0),""),"")</f>
        <v/>
      </c>
      <c r="O190" s="127" t="str">
        <f>IF(ISNA(VLOOKUP($A190,DSSV!$A$7:$S$65536,IN_DTK!O$5,0))=FALSE,IF(O$8&lt;&gt;0,VLOOKUP($A190,DSSV!$A$7:$S$65536,IN_DTK!O$5,0),""),"")</f>
        <v/>
      </c>
      <c r="P190" s="127" t="str">
        <f>IF(ISNA(VLOOKUP($A190,DSSV!$A$7:$S$65536,IN_DTK!P$5,0))=FALSE,IF(P$8&lt;&gt;0,VLOOKUP($A190,DSSV!$A$7:$S$65536,IN_DTK!P$5,0),""),"")</f>
        <v/>
      </c>
      <c r="Q190" s="130">
        <f>IF(ISNA(VLOOKUP($A190,DSSV!$A$7:$S$65536,IN_DTK!Q$5,0))=FALSE,VLOOKUP($A190,DSSV!$A$7:$S$65536,IN_DTK!Q$5,0),"")</f>
        <v>0</v>
      </c>
      <c r="R190" s="131" t="str">
        <f>IF(ISNA(VLOOKUP($A190,DSSV!$A$7:$S$65536,IN_DTK!R$5,0))=FALSE,VLOOKUP($A190,DSSV!$A$7:$S$65536,IN_DTK!R$5,0),"")</f>
        <v>Không</v>
      </c>
      <c r="S190" s="132">
        <f>IF(ISNA(VLOOKUP($A190,DSSV!$A$7:$S$65536,IN_DTK!S$5,0))=FALSE,VLOOKUP($A190,DSSV!$A$7:$S$65536,IN_DTK!S$5,0),"")</f>
        <v>0</v>
      </c>
      <c r="T190" s="125"/>
      <c r="U190" s="125"/>
      <c r="V190" s="125"/>
      <c r="W190" s="125"/>
      <c r="X190" s="125"/>
      <c r="Y190" s="125"/>
      <c r="Z190" s="125"/>
      <c r="AA190" s="125"/>
      <c r="AB190" s="125"/>
      <c r="AC190" s="125"/>
      <c r="AD190" s="125"/>
      <c r="AE190" s="125"/>
      <c r="AF190" s="125"/>
      <c r="AG190" s="125"/>
      <c r="AH190" s="125"/>
      <c r="AI190" s="125"/>
      <c r="AJ190" s="125"/>
      <c r="AK190" s="125"/>
      <c r="AL190" s="125"/>
      <c r="AM190" s="125"/>
      <c r="AN190" s="125"/>
      <c r="AO190" s="125"/>
      <c r="AP190" s="125"/>
      <c r="AQ190" s="125"/>
      <c r="AR190" s="125"/>
      <c r="AS190" s="125"/>
      <c r="AT190" s="125"/>
      <c r="AU190" s="125"/>
      <c r="AV190" s="125"/>
      <c r="AW190" s="125"/>
      <c r="AX190" s="125"/>
      <c r="AY190" s="125"/>
      <c r="AZ190" s="125"/>
      <c r="BA190" s="125"/>
      <c r="BB190" s="125"/>
      <c r="BC190" s="125"/>
    </row>
    <row r="191" spans="1:55" s="126" customFormat="1" ht="20.100000000000001" customHeight="1">
      <c r="A191" s="124">
        <v>183</v>
      </c>
      <c r="B191" s="127">
        <v>183</v>
      </c>
      <c r="C191" s="127">
        <f>IF(ISNA(VLOOKUP($A191,DSSV!$A$7:$S$65536,IN_DTK!C$5,0))=FALSE,VLOOKUP($A191,DSSV!$A$7:$S$65536,IN_DTK!C$5,0),"")</f>
        <v>0</v>
      </c>
      <c r="D191" s="128">
        <f>IF(ISNA(VLOOKUP($A191,DSSV!$A$7:$S$65536,IN_DTK!D$5,0))=FALSE,VLOOKUP($A191,DSSV!$A$7:$S$65536,IN_DTK!D$5,0),"")</f>
        <v>0</v>
      </c>
      <c r="E191" s="129">
        <f>IF(ISNA(VLOOKUP($A191,DSSV!$A$7:$S$65536,IN_DTK!E$5,0))=FALSE,VLOOKUP($A191,DSSV!$A$7:$S$65536,IN_DTK!E$5,0),"")</f>
        <v>0</v>
      </c>
      <c r="F191" s="127">
        <f>IF(ISNA(VLOOKUP($A191,DSSV!$A$7:$S$65536,IN_DTK!F$5,0))=FALSE,VLOOKUP($A191,DSSV!$A$7:$S$65536,IN_DTK!F$5,0),"")</f>
        <v>0</v>
      </c>
      <c r="G191" s="127">
        <f>IF(ISNA(VLOOKUP($A191,DSSV!$A$7:$S$65536,IN_DTK!G$5,0))=FALSE,VLOOKUP($A191,DSSV!$A$7:$S$65536,IN_DTK!G$5,0),"")</f>
        <v>0</v>
      </c>
      <c r="H191" s="127" t="str">
        <f>IF(ISNA(VLOOKUP($A191,DSSV!$A$7:$S$65536,IN_DTK!H$5,0))=FALSE,IF(H$8&lt;&gt;0,VLOOKUP($A191,DSSV!$A$7:$S$65536,IN_DTK!H$5,0),""),"")</f>
        <v/>
      </c>
      <c r="I191" s="127" t="str">
        <f>IF(ISNA(VLOOKUP($A191,DSSV!$A$7:$S$65536,IN_DTK!I$5,0))=FALSE,IF(I$8&lt;&gt;0,VLOOKUP($A191,DSSV!$A$7:$S$65536,IN_DTK!I$5,0),""),"")</f>
        <v/>
      </c>
      <c r="J191" s="127" t="str">
        <f>IF(ISNA(VLOOKUP($A191,DSSV!$A$7:$S$65536,IN_DTK!J$5,0))=FALSE,IF(J$8&lt;&gt;0,VLOOKUP($A191,DSSV!$A$7:$S$65536,IN_DTK!J$5,0),""),"")</f>
        <v/>
      </c>
      <c r="K191" s="127" t="str">
        <f>IF(ISNA(VLOOKUP($A191,DSSV!$A$7:$S$65536,IN_DTK!K$5,0))=FALSE,IF(K$8&lt;&gt;0,VLOOKUP($A191,DSSV!$A$7:$S$65536,IN_DTK!K$5,0),""),"")</f>
        <v/>
      </c>
      <c r="L191" s="127" t="str">
        <f>IF(ISNA(VLOOKUP($A191,DSSV!$A$7:$S$65536,IN_DTK!L$5,0))=FALSE,IF(L$8&lt;&gt;0,VLOOKUP($A191,DSSV!$A$7:$S$65536,IN_DTK!L$5,0),""),"")</f>
        <v/>
      </c>
      <c r="M191" s="127" t="str">
        <f>IF(ISNA(VLOOKUP($A191,DSSV!$A$7:$S$65536,IN_DTK!M$5,0))=FALSE,IF(M$8&lt;&gt;0,VLOOKUP($A191,DSSV!$A$7:$S$65536,IN_DTK!M$5,0),""),"")</f>
        <v/>
      </c>
      <c r="N191" s="127" t="str">
        <f>IF(ISNA(VLOOKUP($A191,DSSV!$A$7:$S$65536,IN_DTK!N$5,0))=FALSE,IF(N$8&lt;&gt;0,VLOOKUP($A191,DSSV!$A$7:$S$65536,IN_DTK!N$5,0),""),"")</f>
        <v/>
      </c>
      <c r="O191" s="127" t="str">
        <f>IF(ISNA(VLOOKUP($A191,DSSV!$A$7:$S$65536,IN_DTK!O$5,0))=FALSE,IF(O$8&lt;&gt;0,VLOOKUP($A191,DSSV!$A$7:$S$65536,IN_DTK!O$5,0),""),"")</f>
        <v/>
      </c>
      <c r="P191" s="127" t="str">
        <f>IF(ISNA(VLOOKUP($A191,DSSV!$A$7:$S$65536,IN_DTK!P$5,0))=FALSE,IF(P$8&lt;&gt;0,VLOOKUP($A191,DSSV!$A$7:$S$65536,IN_DTK!P$5,0),""),"")</f>
        <v/>
      </c>
      <c r="Q191" s="130">
        <f>IF(ISNA(VLOOKUP($A191,DSSV!$A$7:$S$65536,IN_DTK!Q$5,0))=FALSE,VLOOKUP($A191,DSSV!$A$7:$S$65536,IN_DTK!Q$5,0),"")</f>
        <v>0</v>
      </c>
      <c r="R191" s="131" t="str">
        <f>IF(ISNA(VLOOKUP($A191,DSSV!$A$7:$S$65536,IN_DTK!R$5,0))=FALSE,VLOOKUP($A191,DSSV!$A$7:$S$65536,IN_DTK!R$5,0),"")</f>
        <v>Không</v>
      </c>
      <c r="S191" s="132">
        <f>IF(ISNA(VLOOKUP($A191,DSSV!$A$7:$S$65536,IN_DTK!S$5,0))=FALSE,VLOOKUP($A191,DSSV!$A$7:$S$65536,IN_DTK!S$5,0),"")</f>
        <v>0</v>
      </c>
      <c r="T191" s="125"/>
      <c r="U191" s="125"/>
      <c r="V191" s="125"/>
      <c r="W191" s="125"/>
      <c r="X191" s="125"/>
      <c r="Y191" s="125"/>
      <c r="Z191" s="125"/>
      <c r="AA191" s="125"/>
      <c r="AB191" s="125"/>
      <c r="AC191" s="125"/>
      <c r="AD191" s="125"/>
      <c r="AE191" s="125"/>
      <c r="AF191" s="125"/>
      <c r="AG191" s="125"/>
      <c r="AH191" s="125"/>
      <c r="AI191" s="125"/>
      <c r="AJ191" s="125"/>
      <c r="AK191" s="125"/>
      <c r="AL191" s="125"/>
      <c r="AM191" s="125"/>
      <c r="AN191" s="125"/>
      <c r="AO191" s="125"/>
      <c r="AP191" s="125"/>
      <c r="AQ191" s="125"/>
      <c r="AR191" s="125"/>
      <c r="AS191" s="125"/>
      <c r="AT191" s="125"/>
      <c r="AU191" s="125"/>
      <c r="AV191" s="125"/>
      <c r="AW191" s="125"/>
      <c r="AX191" s="125"/>
      <c r="AY191" s="125"/>
      <c r="AZ191" s="125"/>
      <c r="BA191" s="125"/>
      <c r="BB191" s="125"/>
      <c r="BC191" s="125"/>
    </row>
    <row r="192" spans="1:55" s="126" customFormat="1" ht="20.100000000000001" customHeight="1">
      <c r="A192" s="124">
        <v>184</v>
      </c>
      <c r="B192" s="127">
        <v>184</v>
      </c>
      <c r="C192" s="127">
        <f>IF(ISNA(VLOOKUP($A192,DSSV!$A$7:$S$65536,IN_DTK!C$5,0))=FALSE,VLOOKUP($A192,DSSV!$A$7:$S$65536,IN_DTK!C$5,0),"")</f>
        <v>0</v>
      </c>
      <c r="D192" s="128">
        <f>IF(ISNA(VLOOKUP($A192,DSSV!$A$7:$S$65536,IN_DTK!D$5,0))=FALSE,VLOOKUP($A192,DSSV!$A$7:$S$65536,IN_DTK!D$5,0),"")</f>
        <v>0</v>
      </c>
      <c r="E192" s="129">
        <f>IF(ISNA(VLOOKUP($A192,DSSV!$A$7:$S$65536,IN_DTK!E$5,0))=FALSE,VLOOKUP($A192,DSSV!$A$7:$S$65536,IN_DTK!E$5,0),"")</f>
        <v>0</v>
      </c>
      <c r="F192" s="127">
        <f>IF(ISNA(VLOOKUP($A192,DSSV!$A$7:$S$65536,IN_DTK!F$5,0))=FALSE,VLOOKUP($A192,DSSV!$A$7:$S$65536,IN_DTK!F$5,0),"")</f>
        <v>0</v>
      </c>
      <c r="G192" s="127">
        <f>IF(ISNA(VLOOKUP($A192,DSSV!$A$7:$S$65536,IN_DTK!G$5,0))=FALSE,VLOOKUP($A192,DSSV!$A$7:$S$65536,IN_DTK!G$5,0),"")</f>
        <v>0</v>
      </c>
      <c r="H192" s="127" t="str">
        <f>IF(ISNA(VLOOKUP($A192,DSSV!$A$7:$S$65536,IN_DTK!H$5,0))=FALSE,IF(H$8&lt;&gt;0,VLOOKUP($A192,DSSV!$A$7:$S$65536,IN_DTK!H$5,0),""),"")</f>
        <v/>
      </c>
      <c r="I192" s="127" t="str">
        <f>IF(ISNA(VLOOKUP($A192,DSSV!$A$7:$S$65536,IN_DTK!I$5,0))=FALSE,IF(I$8&lt;&gt;0,VLOOKUP($A192,DSSV!$A$7:$S$65536,IN_DTK!I$5,0),""),"")</f>
        <v/>
      </c>
      <c r="J192" s="127" t="str">
        <f>IF(ISNA(VLOOKUP($A192,DSSV!$A$7:$S$65536,IN_DTK!J$5,0))=FALSE,IF(J$8&lt;&gt;0,VLOOKUP($A192,DSSV!$A$7:$S$65536,IN_DTK!J$5,0),""),"")</f>
        <v/>
      </c>
      <c r="K192" s="127" t="str">
        <f>IF(ISNA(VLOOKUP($A192,DSSV!$A$7:$S$65536,IN_DTK!K$5,0))=FALSE,IF(K$8&lt;&gt;0,VLOOKUP($A192,DSSV!$A$7:$S$65536,IN_DTK!K$5,0),""),"")</f>
        <v/>
      </c>
      <c r="L192" s="127" t="str">
        <f>IF(ISNA(VLOOKUP($A192,DSSV!$A$7:$S$65536,IN_DTK!L$5,0))=FALSE,IF(L$8&lt;&gt;0,VLOOKUP($A192,DSSV!$A$7:$S$65536,IN_DTK!L$5,0),""),"")</f>
        <v/>
      </c>
      <c r="M192" s="127" t="str">
        <f>IF(ISNA(VLOOKUP($A192,DSSV!$A$7:$S$65536,IN_DTK!M$5,0))=FALSE,IF(M$8&lt;&gt;0,VLOOKUP($A192,DSSV!$A$7:$S$65536,IN_DTK!M$5,0),""),"")</f>
        <v/>
      </c>
      <c r="N192" s="127" t="str">
        <f>IF(ISNA(VLOOKUP($A192,DSSV!$A$7:$S$65536,IN_DTK!N$5,0))=FALSE,IF(N$8&lt;&gt;0,VLOOKUP($A192,DSSV!$A$7:$S$65536,IN_DTK!N$5,0),""),"")</f>
        <v/>
      </c>
      <c r="O192" s="127" t="str">
        <f>IF(ISNA(VLOOKUP($A192,DSSV!$A$7:$S$65536,IN_DTK!O$5,0))=FALSE,IF(O$8&lt;&gt;0,VLOOKUP($A192,DSSV!$A$7:$S$65536,IN_DTK!O$5,0),""),"")</f>
        <v/>
      </c>
      <c r="P192" s="127" t="str">
        <f>IF(ISNA(VLOOKUP($A192,DSSV!$A$7:$S$65536,IN_DTK!P$5,0))=FALSE,IF(P$8&lt;&gt;0,VLOOKUP($A192,DSSV!$A$7:$S$65536,IN_DTK!P$5,0),""),"")</f>
        <v/>
      </c>
      <c r="Q192" s="130">
        <f>IF(ISNA(VLOOKUP($A192,DSSV!$A$7:$S$65536,IN_DTK!Q$5,0))=FALSE,VLOOKUP($A192,DSSV!$A$7:$S$65536,IN_DTK!Q$5,0),"")</f>
        <v>0</v>
      </c>
      <c r="R192" s="131" t="str">
        <f>IF(ISNA(VLOOKUP($A192,DSSV!$A$7:$S$65536,IN_DTK!R$5,0))=FALSE,VLOOKUP($A192,DSSV!$A$7:$S$65536,IN_DTK!R$5,0),"")</f>
        <v>Không</v>
      </c>
      <c r="S192" s="132">
        <f>IF(ISNA(VLOOKUP($A192,DSSV!$A$7:$S$65536,IN_DTK!S$5,0))=FALSE,VLOOKUP($A192,DSSV!$A$7:$S$65536,IN_DTK!S$5,0),"")</f>
        <v>0</v>
      </c>
      <c r="T192" s="125"/>
      <c r="U192" s="125"/>
      <c r="V192" s="125"/>
      <c r="W192" s="125"/>
      <c r="X192" s="125"/>
      <c r="Y192" s="125"/>
      <c r="Z192" s="125"/>
      <c r="AA192" s="125"/>
      <c r="AB192" s="125"/>
      <c r="AC192" s="125"/>
      <c r="AD192" s="125"/>
      <c r="AE192" s="125"/>
      <c r="AF192" s="125"/>
      <c r="AG192" s="125"/>
      <c r="AH192" s="125"/>
      <c r="AI192" s="125"/>
      <c r="AJ192" s="125"/>
      <c r="AK192" s="125"/>
      <c r="AL192" s="125"/>
      <c r="AM192" s="125"/>
      <c r="AN192" s="125"/>
      <c r="AO192" s="125"/>
      <c r="AP192" s="125"/>
      <c r="AQ192" s="125"/>
      <c r="AR192" s="125"/>
      <c r="AS192" s="125"/>
      <c r="AT192" s="125"/>
      <c r="AU192" s="125"/>
      <c r="AV192" s="125"/>
      <c r="AW192" s="125"/>
      <c r="AX192" s="125"/>
      <c r="AY192" s="125"/>
      <c r="AZ192" s="125"/>
      <c r="BA192" s="125"/>
      <c r="BB192" s="125"/>
      <c r="BC192" s="125"/>
    </row>
    <row r="193" spans="1:55" s="126" customFormat="1" ht="20.100000000000001" customHeight="1">
      <c r="A193" s="124">
        <v>185</v>
      </c>
      <c r="B193" s="127">
        <v>185</v>
      </c>
      <c r="C193" s="127">
        <f>IF(ISNA(VLOOKUP($A193,DSSV!$A$7:$S$65536,IN_DTK!C$5,0))=FALSE,VLOOKUP($A193,DSSV!$A$7:$S$65536,IN_DTK!C$5,0),"")</f>
        <v>0</v>
      </c>
      <c r="D193" s="128">
        <f>IF(ISNA(VLOOKUP($A193,DSSV!$A$7:$S$65536,IN_DTK!D$5,0))=FALSE,VLOOKUP($A193,DSSV!$A$7:$S$65536,IN_DTK!D$5,0),"")</f>
        <v>0</v>
      </c>
      <c r="E193" s="129">
        <f>IF(ISNA(VLOOKUP($A193,DSSV!$A$7:$S$65536,IN_DTK!E$5,0))=FALSE,VLOOKUP($A193,DSSV!$A$7:$S$65536,IN_DTK!E$5,0),"")</f>
        <v>0</v>
      </c>
      <c r="F193" s="127">
        <f>IF(ISNA(VLOOKUP($A193,DSSV!$A$7:$S$65536,IN_DTK!F$5,0))=FALSE,VLOOKUP($A193,DSSV!$A$7:$S$65536,IN_DTK!F$5,0),"")</f>
        <v>0</v>
      </c>
      <c r="G193" s="127">
        <f>IF(ISNA(VLOOKUP($A193,DSSV!$A$7:$S$65536,IN_DTK!G$5,0))=FALSE,VLOOKUP($A193,DSSV!$A$7:$S$65536,IN_DTK!G$5,0),"")</f>
        <v>0</v>
      </c>
      <c r="H193" s="127" t="str">
        <f>IF(ISNA(VLOOKUP($A193,DSSV!$A$7:$S$65536,IN_DTK!H$5,0))=FALSE,IF(H$8&lt;&gt;0,VLOOKUP($A193,DSSV!$A$7:$S$65536,IN_DTK!H$5,0),""),"")</f>
        <v/>
      </c>
      <c r="I193" s="127" t="str">
        <f>IF(ISNA(VLOOKUP($A193,DSSV!$A$7:$S$65536,IN_DTK!I$5,0))=FALSE,IF(I$8&lt;&gt;0,VLOOKUP($A193,DSSV!$A$7:$S$65536,IN_DTK!I$5,0),""),"")</f>
        <v/>
      </c>
      <c r="J193" s="127" t="str">
        <f>IF(ISNA(VLOOKUP($A193,DSSV!$A$7:$S$65536,IN_DTK!J$5,0))=FALSE,IF(J$8&lt;&gt;0,VLOOKUP($A193,DSSV!$A$7:$S$65536,IN_DTK!J$5,0),""),"")</f>
        <v/>
      </c>
      <c r="K193" s="127" t="str">
        <f>IF(ISNA(VLOOKUP($A193,DSSV!$A$7:$S$65536,IN_DTK!K$5,0))=FALSE,IF(K$8&lt;&gt;0,VLOOKUP($A193,DSSV!$A$7:$S$65536,IN_DTK!K$5,0),""),"")</f>
        <v/>
      </c>
      <c r="L193" s="127" t="str">
        <f>IF(ISNA(VLOOKUP($A193,DSSV!$A$7:$S$65536,IN_DTK!L$5,0))=FALSE,IF(L$8&lt;&gt;0,VLOOKUP($A193,DSSV!$A$7:$S$65536,IN_DTK!L$5,0),""),"")</f>
        <v/>
      </c>
      <c r="M193" s="127" t="str">
        <f>IF(ISNA(VLOOKUP($A193,DSSV!$A$7:$S$65536,IN_DTK!M$5,0))=FALSE,IF(M$8&lt;&gt;0,VLOOKUP($A193,DSSV!$A$7:$S$65536,IN_DTK!M$5,0),""),"")</f>
        <v/>
      </c>
      <c r="N193" s="127" t="str">
        <f>IF(ISNA(VLOOKUP($A193,DSSV!$A$7:$S$65536,IN_DTK!N$5,0))=FALSE,IF(N$8&lt;&gt;0,VLOOKUP($A193,DSSV!$A$7:$S$65536,IN_DTK!N$5,0),""),"")</f>
        <v/>
      </c>
      <c r="O193" s="127" t="str">
        <f>IF(ISNA(VLOOKUP($A193,DSSV!$A$7:$S$65536,IN_DTK!O$5,0))=FALSE,IF(O$8&lt;&gt;0,VLOOKUP($A193,DSSV!$A$7:$S$65536,IN_DTK!O$5,0),""),"")</f>
        <v/>
      </c>
      <c r="P193" s="127" t="str">
        <f>IF(ISNA(VLOOKUP($A193,DSSV!$A$7:$S$65536,IN_DTK!P$5,0))=FALSE,IF(P$8&lt;&gt;0,VLOOKUP($A193,DSSV!$A$7:$S$65536,IN_DTK!P$5,0),""),"")</f>
        <v/>
      </c>
      <c r="Q193" s="130">
        <f>IF(ISNA(VLOOKUP($A193,DSSV!$A$7:$S$65536,IN_DTK!Q$5,0))=FALSE,VLOOKUP($A193,DSSV!$A$7:$S$65536,IN_DTK!Q$5,0),"")</f>
        <v>0</v>
      </c>
      <c r="R193" s="131" t="str">
        <f>IF(ISNA(VLOOKUP($A193,DSSV!$A$7:$S$65536,IN_DTK!R$5,0))=FALSE,VLOOKUP($A193,DSSV!$A$7:$S$65536,IN_DTK!R$5,0),"")</f>
        <v>Không</v>
      </c>
      <c r="S193" s="132">
        <f>IF(ISNA(VLOOKUP($A193,DSSV!$A$7:$S$65536,IN_DTK!S$5,0))=FALSE,VLOOKUP($A193,DSSV!$A$7:$S$65536,IN_DTK!S$5,0),"")</f>
        <v>0</v>
      </c>
      <c r="T193" s="125"/>
      <c r="U193" s="125"/>
      <c r="V193" s="125"/>
      <c r="W193" s="125"/>
      <c r="X193" s="125"/>
      <c r="Y193" s="125"/>
      <c r="Z193" s="125"/>
      <c r="AA193" s="125"/>
      <c r="AB193" s="125"/>
      <c r="AC193" s="125"/>
      <c r="AD193" s="125"/>
      <c r="AE193" s="125"/>
      <c r="AF193" s="125"/>
      <c r="AG193" s="125"/>
      <c r="AH193" s="125"/>
      <c r="AI193" s="125"/>
      <c r="AJ193" s="125"/>
      <c r="AK193" s="125"/>
      <c r="AL193" s="125"/>
      <c r="AM193" s="125"/>
      <c r="AN193" s="125"/>
      <c r="AO193" s="125"/>
      <c r="AP193" s="125"/>
      <c r="AQ193" s="125"/>
      <c r="AR193" s="125"/>
      <c r="AS193" s="125"/>
      <c r="AT193" s="125"/>
      <c r="AU193" s="125"/>
      <c r="AV193" s="125"/>
      <c r="AW193" s="125"/>
      <c r="AX193" s="125"/>
      <c r="AY193" s="125"/>
      <c r="AZ193" s="125"/>
      <c r="BA193" s="125"/>
      <c r="BB193" s="125"/>
      <c r="BC193" s="125"/>
    </row>
    <row r="194" spans="1:55" s="126" customFormat="1" ht="20.100000000000001" customHeight="1">
      <c r="A194" s="124">
        <v>186</v>
      </c>
      <c r="B194" s="127">
        <v>186</v>
      </c>
      <c r="C194" s="127">
        <f>IF(ISNA(VLOOKUP($A194,DSSV!$A$7:$S$65536,IN_DTK!C$5,0))=FALSE,VLOOKUP($A194,DSSV!$A$7:$S$65536,IN_DTK!C$5,0),"")</f>
        <v>0</v>
      </c>
      <c r="D194" s="128">
        <f>IF(ISNA(VLOOKUP($A194,DSSV!$A$7:$S$65536,IN_DTK!D$5,0))=FALSE,VLOOKUP($A194,DSSV!$A$7:$S$65536,IN_DTK!D$5,0),"")</f>
        <v>0</v>
      </c>
      <c r="E194" s="129">
        <f>IF(ISNA(VLOOKUP($A194,DSSV!$A$7:$S$65536,IN_DTK!E$5,0))=FALSE,VLOOKUP($A194,DSSV!$A$7:$S$65536,IN_DTK!E$5,0),"")</f>
        <v>0</v>
      </c>
      <c r="F194" s="127">
        <f>IF(ISNA(VLOOKUP($A194,DSSV!$A$7:$S$65536,IN_DTK!F$5,0))=FALSE,VLOOKUP($A194,DSSV!$A$7:$S$65536,IN_DTK!F$5,0),"")</f>
        <v>0</v>
      </c>
      <c r="G194" s="127">
        <f>IF(ISNA(VLOOKUP($A194,DSSV!$A$7:$S$65536,IN_DTK!G$5,0))=FALSE,VLOOKUP($A194,DSSV!$A$7:$S$65536,IN_DTK!G$5,0),"")</f>
        <v>0</v>
      </c>
      <c r="H194" s="127" t="str">
        <f>IF(ISNA(VLOOKUP($A194,DSSV!$A$7:$S$65536,IN_DTK!H$5,0))=FALSE,IF(H$8&lt;&gt;0,VLOOKUP($A194,DSSV!$A$7:$S$65536,IN_DTK!H$5,0),""),"")</f>
        <v/>
      </c>
      <c r="I194" s="127" t="str">
        <f>IF(ISNA(VLOOKUP($A194,DSSV!$A$7:$S$65536,IN_DTK!I$5,0))=FALSE,IF(I$8&lt;&gt;0,VLOOKUP($A194,DSSV!$A$7:$S$65536,IN_DTK!I$5,0),""),"")</f>
        <v/>
      </c>
      <c r="J194" s="127" t="str">
        <f>IF(ISNA(VLOOKUP($A194,DSSV!$A$7:$S$65536,IN_DTK!J$5,0))=FALSE,IF(J$8&lt;&gt;0,VLOOKUP($A194,DSSV!$A$7:$S$65536,IN_DTK!J$5,0),""),"")</f>
        <v/>
      </c>
      <c r="K194" s="127" t="str">
        <f>IF(ISNA(VLOOKUP($A194,DSSV!$A$7:$S$65536,IN_DTK!K$5,0))=FALSE,IF(K$8&lt;&gt;0,VLOOKUP($A194,DSSV!$A$7:$S$65536,IN_DTK!K$5,0),""),"")</f>
        <v/>
      </c>
      <c r="L194" s="127" t="str">
        <f>IF(ISNA(VLOOKUP($A194,DSSV!$A$7:$S$65536,IN_DTK!L$5,0))=FALSE,IF(L$8&lt;&gt;0,VLOOKUP($A194,DSSV!$A$7:$S$65536,IN_DTK!L$5,0),""),"")</f>
        <v/>
      </c>
      <c r="M194" s="127" t="str">
        <f>IF(ISNA(VLOOKUP($A194,DSSV!$A$7:$S$65536,IN_DTK!M$5,0))=FALSE,IF(M$8&lt;&gt;0,VLOOKUP($A194,DSSV!$A$7:$S$65536,IN_DTK!M$5,0),""),"")</f>
        <v/>
      </c>
      <c r="N194" s="127" t="str">
        <f>IF(ISNA(VLOOKUP($A194,DSSV!$A$7:$S$65536,IN_DTK!N$5,0))=FALSE,IF(N$8&lt;&gt;0,VLOOKUP($A194,DSSV!$A$7:$S$65536,IN_DTK!N$5,0),""),"")</f>
        <v/>
      </c>
      <c r="O194" s="127" t="str">
        <f>IF(ISNA(VLOOKUP($A194,DSSV!$A$7:$S$65536,IN_DTK!O$5,0))=FALSE,IF(O$8&lt;&gt;0,VLOOKUP($A194,DSSV!$A$7:$S$65536,IN_DTK!O$5,0),""),"")</f>
        <v/>
      </c>
      <c r="P194" s="127" t="str">
        <f>IF(ISNA(VLOOKUP($A194,DSSV!$A$7:$S$65536,IN_DTK!P$5,0))=FALSE,IF(P$8&lt;&gt;0,VLOOKUP($A194,DSSV!$A$7:$S$65536,IN_DTK!P$5,0),""),"")</f>
        <v/>
      </c>
      <c r="Q194" s="130">
        <f>IF(ISNA(VLOOKUP($A194,DSSV!$A$7:$S$65536,IN_DTK!Q$5,0))=FALSE,VLOOKUP($A194,DSSV!$A$7:$S$65536,IN_DTK!Q$5,0),"")</f>
        <v>0</v>
      </c>
      <c r="R194" s="131" t="str">
        <f>IF(ISNA(VLOOKUP($A194,DSSV!$A$7:$S$65536,IN_DTK!R$5,0))=FALSE,VLOOKUP($A194,DSSV!$A$7:$S$65536,IN_DTK!R$5,0),"")</f>
        <v>Không</v>
      </c>
      <c r="S194" s="132">
        <f>IF(ISNA(VLOOKUP($A194,DSSV!$A$7:$S$65536,IN_DTK!S$5,0))=FALSE,VLOOKUP($A194,DSSV!$A$7:$S$65536,IN_DTK!S$5,0),"")</f>
        <v>0</v>
      </c>
      <c r="T194" s="125"/>
      <c r="U194" s="125"/>
      <c r="V194" s="125"/>
      <c r="W194" s="125"/>
      <c r="X194" s="125"/>
      <c r="Y194" s="125"/>
      <c r="Z194" s="125"/>
      <c r="AA194" s="125"/>
      <c r="AB194" s="125"/>
      <c r="AC194" s="125"/>
      <c r="AD194" s="125"/>
      <c r="AE194" s="125"/>
      <c r="AF194" s="125"/>
      <c r="AG194" s="125"/>
      <c r="AH194" s="125"/>
      <c r="AI194" s="125"/>
      <c r="AJ194" s="125"/>
      <c r="AK194" s="125"/>
      <c r="AL194" s="125"/>
      <c r="AM194" s="125"/>
      <c r="AN194" s="125"/>
      <c r="AO194" s="125"/>
      <c r="AP194" s="125"/>
      <c r="AQ194" s="125"/>
      <c r="AR194" s="125"/>
      <c r="AS194" s="125"/>
      <c r="AT194" s="125"/>
      <c r="AU194" s="125"/>
      <c r="AV194" s="125"/>
      <c r="AW194" s="125"/>
      <c r="AX194" s="125"/>
      <c r="AY194" s="125"/>
      <c r="AZ194" s="125"/>
      <c r="BA194" s="125"/>
      <c r="BB194" s="125"/>
      <c r="BC194" s="125"/>
    </row>
    <row r="195" spans="1:55" s="126" customFormat="1" ht="20.100000000000001" customHeight="1">
      <c r="A195" s="124">
        <v>187</v>
      </c>
      <c r="B195" s="127">
        <v>187</v>
      </c>
      <c r="C195" s="127">
        <f>IF(ISNA(VLOOKUP($A195,DSSV!$A$7:$S$65536,IN_DTK!C$5,0))=FALSE,VLOOKUP($A195,DSSV!$A$7:$S$65536,IN_DTK!C$5,0),"")</f>
        <v>0</v>
      </c>
      <c r="D195" s="128">
        <f>IF(ISNA(VLOOKUP($A195,DSSV!$A$7:$S$65536,IN_DTK!D$5,0))=FALSE,VLOOKUP($A195,DSSV!$A$7:$S$65536,IN_DTK!D$5,0),"")</f>
        <v>0</v>
      </c>
      <c r="E195" s="129">
        <f>IF(ISNA(VLOOKUP($A195,DSSV!$A$7:$S$65536,IN_DTK!E$5,0))=FALSE,VLOOKUP($A195,DSSV!$A$7:$S$65536,IN_DTK!E$5,0),"")</f>
        <v>0</v>
      </c>
      <c r="F195" s="127">
        <f>IF(ISNA(VLOOKUP($A195,DSSV!$A$7:$S$65536,IN_DTK!F$5,0))=FALSE,VLOOKUP($A195,DSSV!$A$7:$S$65536,IN_DTK!F$5,0),"")</f>
        <v>0</v>
      </c>
      <c r="G195" s="127">
        <f>IF(ISNA(VLOOKUP($A195,DSSV!$A$7:$S$65536,IN_DTK!G$5,0))=FALSE,VLOOKUP($A195,DSSV!$A$7:$S$65536,IN_DTK!G$5,0),"")</f>
        <v>0</v>
      </c>
      <c r="H195" s="127" t="str">
        <f>IF(ISNA(VLOOKUP($A195,DSSV!$A$7:$S$65536,IN_DTK!H$5,0))=FALSE,IF(H$8&lt;&gt;0,VLOOKUP($A195,DSSV!$A$7:$S$65536,IN_DTK!H$5,0),""),"")</f>
        <v/>
      </c>
      <c r="I195" s="127" t="str">
        <f>IF(ISNA(VLOOKUP($A195,DSSV!$A$7:$S$65536,IN_DTK!I$5,0))=FALSE,IF(I$8&lt;&gt;0,VLOOKUP($A195,DSSV!$A$7:$S$65536,IN_DTK!I$5,0),""),"")</f>
        <v/>
      </c>
      <c r="J195" s="127" t="str">
        <f>IF(ISNA(VLOOKUP($A195,DSSV!$A$7:$S$65536,IN_DTK!J$5,0))=FALSE,IF(J$8&lt;&gt;0,VLOOKUP($A195,DSSV!$A$7:$S$65536,IN_DTK!J$5,0),""),"")</f>
        <v/>
      </c>
      <c r="K195" s="127" t="str">
        <f>IF(ISNA(VLOOKUP($A195,DSSV!$A$7:$S$65536,IN_DTK!K$5,0))=FALSE,IF(K$8&lt;&gt;0,VLOOKUP($A195,DSSV!$A$7:$S$65536,IN_DTK!K$5,0),""),"")</f>
        <v/>
      </c>
      <c r="L195" s="127" t="str">
        <f>IF(ISNA(VLOOKUP($A195,DSSV!$A$7:$S$65536,IN_DTK!L$5,0))=FALSE,IF(L$8&lt;&gt;0,VLOOKUP($A195,DSSV!$A$7:$S$65536,IN_DTK!L$5,0),""),"")</f>
        <v/>
      </c>
      <c r="M195" s="127" t="str">
        <f>IF(ISNA(VLOOKUP($A195,DSSV!$A$7:$S$65536,IN_DTK!M$5,0))=FALSE,IF(M$8&lt;&gt;0,VLOOKUP($A195,DSSV!$A$7:$S$65536,IN_DTK!M$5,0),""),"")</f>
        <v/>
      </c>
      <c r="N195" s="127" t="str">
        <f>IF(ISNA(VLOOKUP($A195,DSSV!$A$7:$S$65536,IN_DTK!N$5,0))=FALSE,IF(N$8&lt;&gt;0,VLOOKUP($A195,DSSV!$A$7:$S$65536,IN_DTK!N$5,0),""),"")</f>
        <v/>
      </c>
      <c r="O195" s="127" t="str">
        <f>IF(ISNA(VLOOKUP($A195,DSSV!$A$7:$S$65536,IN_DTK!O$5,0))=FALSE,IF(O$8&lt;&gt;0,VLOOKUP($A195,DSSV!$A$7:$S$65536,IN_DTK!O$5,0),""),"")</f>
        <v/>
      </c>
      <c r="P195" s="127" t="str">
        <f>IF(ISNA(VLOOKUP($A195,DSSV!$A$7:$S$65536,IN_DTK!P$5,0))=FALSE,IF(P$8&lt;&gt;0,VLOOKUP($A195,DSSV!$A$7:$S$65536,IN_DTK!P$5,0),""),"")</f>
        <v/>
      </c>
      <c r="Q195" s="130">
        <f>IF(ISNA(VLOOKUP($A195,DSSV!$A$7:$S$65536,IN_DTK!Q$5,0))=FALSE,VLOOKUP($A195,DSSV!$A$7:$S$65536,IN_DTK!Q$5,0),"")</f>
        <v>0</v>
      </c>
      <c r="R195" s="131" t="str">
        <f>IF(ISNA(VLOOKUP($A195,DSSV!$A$7:$S$65536,IN_DTK!R$5,0))=FALSE,VLOOKUP($A195,DSSV!$A$7:$S$65536,IN_DTK!R$5,0),"")</f>
        <v>Không</v>
      </c>
      <c r="S195" s="132">
        <f>IF(ISNA(VLOOKUP($A195,DSSV!$A$7:$S$65536,IN_DTK!S$5,0))=FALSE,VLOOKUP($A195,DSSV!$A$7:$S$65536,IN_DTK!S$5,0),"")</f>
        <v>0</v>
      </c>
      <c r="T195" s="125"/>
      <c r="U195" s="125"/>
      <c r="V195" s="125"/>
      <c r="W195" s="125"/>
      <c r="X195" s="125"/>
      <c r="Y195" s="125"/>
      <c r="Z195" s="125"/>
      <c r="AA195" s="125"/>
      <c r="AB195" s="125"/>
      <c r="AC195" s="125"/>
      <c r="AD195" s="125"/>
      <c r="AE195" s="125"/>
      <c r="AF195" s="125"/>
      <c r="AG195" s="125"/>
      <c r="AH195" s="125"/>
      <c r="AI195" s="125"/>
      <c r="AJ195" s="125"/>
      <c r="AK195" s="125"/>
      <c r="AL195" s="125"/>
      <c r="AM195" s="125"/>
      <c r="AN195" s="125"/>
      <c r="AO195" s="125"/>
      <c r="AP195" s="125"/>
      <c r="AQ195" s="125"/>
      <c r="AR195" s="125"/>
      <c r="AS195" s="125"/>
      <c r="AT195" s="125"/>
      <c r="AU195" s="125"/>
      <c r="AV195" s="125"/>
      <c r="AW195" s="125"/>
      <c r="AX195" s="125"/>
      <c r="AY195" s="125"/>
      <c r="AZ195" s="125"/>
      <c r="BA195" s="125"/>
      <c r="BB195" s="125"/>
      <c r="BC195" s="125"/>
    </row>
    <row r="196" spans="1:55" s="126" customFormat="1" ht="20.100000000000001" customHeight="1">
      <c r="A196" s="124">
        <v>188</v>
      </c>
      <c r="B196" s="127">
        <v>188</v>
      </c>
      <c r="C196" s="127">
        <f>IF(ISNA(VLOOKUP($A196,DSSV!$A$7:$S$65536,IN_DTK!C$5,0))=FALSE,VLOOKUP($A196,DSSV!$A$7:$S$65536,IN_DTK!C$5,0),"")</f>
        <v>0</v>
      </c>
      <c r="D196" s="128">
        <f>IF(ISNA(VLOOKUP($A196,DSSV!$A$7:$S$65536,IN_DTK!D$5,0))=FALSE,VLOOKUP($A196,DSSV!$A$7:$S$65536,IN_DTK!D$5,0),"")</f>
        <v>0</v>
      </c>
      <c r="E196" s="129">
        <f>IF(ISNA(VLOOKUP($A196,DSSV!$A$7:$S$65536,IN_DTK!E$5,0))=FALSE,VLOOKUP($A196,DSSV!$A$7:$S$65536,IN_DTK!E$5,0),"")</f>
        <v>0</v>
      </c>
      <c r="F196" s="127">
        <f>IF(ISNA(VLOOKUP($A196,DSSV!$A$7:$S$65536,IN_DTK!F$5,0))=FALSE,VLOOKUP($A196,DSSV!$A$7:$S$65536,IN_DTK!F$5,0),"")</f>
        <v>0</v>
      </c>
      <c r="G196" s="127">
        <f>IF(ISNA(VLOOKUP($A196,DSSV!$A$7:$S$65536,IN_DTK!G$5,0))=FALSE,VLOOKUP($A196,DSSV!$A$7:$S$65536,IN_DTK!G$5,0),"")</f>
        <v>0</v>
      </c>
      <c r="H196" s="127" t="str">
        <f>IF(ISNA(VLOOKUP($A196,DSSV!$A$7:$S$65536,IN_DTK!H$5,0))=FALSE,IF(H$8&lt;&gt;0,VLOOKUP($A196,DSSV!$A$7:$S$65536,IN_DTK!H$5,0),""),"")</f>
        <v/>
      </c>
      <c r="I196" s="127" t="str">
        <f>IF(ISNA(VLOOKUP($A196,DSSV!$A$7:$S$65536,IN_DTK!I$5,0))=FALSE,IF(I$8&lt;&gt;0,VLOOKUP($A196,DSSV!$A$7:$S$65536,IN_DTK!I$5,0),""),"")</f>
        <v/>
      </c>
      <c r="J196" s="127" t="str">
        <f>IF(ISNA(VLOOKUP($A196,DSSV!$A$7:$S$65536,IN_DTK!J$5,0))=FALSE,IF(J$8&lt;&gt;0,VLOOKUP($A196,DSSV!$A$7:$S$65536,IN_DTK!J$5,0),""),"")</f>
        <v/>
      </c>
      <c r="K196" s="127" t="str">
        <f>IF(ISNA(VLOOKUP($A196,DSSV!$A$7:$S$65536,IN_DTK!K$5,0))=FALSE,IF(K$8&lt;&gt;0,VLOOKUP($A196,DSSV!$A$7:$S$65536,IN_DTK!K$5,0),""),"")</f>
        <v/>
      </c>
      <c r="L196" s="127" t="str">
        <f>IF(ISNA(VLOOKUP($A196,DSSV!$A$7:$S$65536,IN_DTK!L$5,0))=FALSE,IF(L$8&lt;&gt;0,VLOOKUP($A196,DSSV!$A$7:$S$65536,IN_DTK!L$5,0),""),"")</f>
        <v/>
      </c>
      <c r="M196" s="127" t="str">
        <f>IF(ISNA(VLOOKUP($A196,DSSV!$A$7:$S$65536,IN_DTK!M$5,0))=FALSE,IF(M$8&lt;&gt;0,VLOOKUP($A196,DSSV!$A$7:$S$65536,IN_DTK!M$5,0),""),"")</f>
        <v/>
      </c>
      <c r="N196" s="127" t="str">
        <f>IF(ISNA(VLOOKUP($A196,DSSV!$A$7:$S$65536,IN_DTK!N$5,0))=FALSE,IF(N$8&lt;&gt;0,VLOOKUP($A196,DSSV!$A$7:$S$65536,IN_DTK!N$5,0),""),"")</f>
        <v/>
      </c>
      <c r="O196" s="127" t="str">
        <f>IF(ISNA(VLOOKUP($A196,DSSV!$A$7:$S$65536,IN_DTK!O$5,0))=FALSE,IF(O$8&lt;&gt;0,VLOOKUP($A196,DSSV!$A$7:$S$65536,IN_DTK!O$5,0),""),"")</f>
        <v/>
      </c>
      <c r="P196" s="127" t="str">
        <f>IF(ISNA(VLOOKUP($A196,DSSV!$A$7:$S$65536,IN_DTK!P$5,0))=FALSE,IF(P$8&lt;&gt;0,VLOOKUP($A196,DSSV!$A$7:$S$65536,IN_DTK!P$5,0),""),"")</f>
        <v/>
      </c>
      <c r="Q196" s="130">
        <f>IF(ISNA(VLOOKUP($A196,DSSV!$A$7:$S$65536,IN_DTK!Q$5,0))=FALSE,VLOOKUP($A196,DSSV!$A$7:$S$65536,IN_DTK!Q$5,0),"")</f>
        <v>0</v>
      </c>
      <c r="R196" s="131" t="str">
        <f>IF(ISNA(VLOOKUP($A196,DSSV!$A$7:$S$65536,IN_DTK!R$5,0))=FALSE,VLOOKUP($A196,DSSV!$A$7:$S$65536,IN_DTK!R$5,0),"")</f>
        <v>Không</v>
      </c>
      <c r="S196" s="132">
        <f>IF(ISNA(VLOOKUP($A196,DSSV!$A$7:$S$65536,IN_DTK!S$5,0))=FALSE,VLOOKUP($A196,DSSV!$A$7:$S$65536,IN_DTK!S$5,0),"")</f>
        <v>0</v>
      </c>
      <c r="T196" s="125"/>
      <c r="U196" s="125"/>
      <c r="V196" s="125"/>
      <c r="W196" s="125"/>
      <c r="X196" s="125"/>
      <c r="Y196" s="125"/>
      <c r="Z196" s="125"/>
      <c r="AA196" s="125"/>
      <c r="AB196" s="125"/>
      <c r="AC196" s="125"/>
      <c r="AD196" s="125"/>
      <c r="AE196" s="125"/>
      <c r="AF196" s="125"/>
      <c r="AG196" s="125"/>
      <c r="AH196" s="125"/>
      <c r="AI196" s="125"/>
      <c r="AJ196" s="125"/>
      <c r="AK196" s="125"/>
      <c r="AL196" s="125"/>
      <c r="AM196" s="125"/>
      <c r="AN196" s="125"/>
      <c r="AO196" s="125"/>
      <c r="AP196" s="125"/>
      <c r="AQ196" s="125"/>
      <c r="AR196" s="125"/>
      <c r="AS196" s="125"/>
      <c r="AT196" s="125"/>
      <c r="AU196" s="125"/>
      <c r="AV196" s="125"/>
      <c r="AW196" s="125"/>
      <c r="AX196" s="125"/>
      <c r="AY196" s="125"/>
      <c r="AZ196" s="125"/>
      <c r="BA196" s="125"/>
      <c r="BB196" s="125"/>
      <c r="BC196" s="125"/>
    </row>
    <row r="197" spans="1:55" s="126" customFormat="1" ht="20.100000000000001" customHeight="1">
      <c r="A197" s="124">
        <v>189</v>
      </c>
      <c r="B197" s="127">
        <v>189</v>
      </c>
      <c r="C197" s="127">
        <f>IF(ISNA(VLOOKUP($A197,DSSV!$A$7:$S$65536,IN_DTK!C$5,0))=FALSE,VLOOKUP($A197,DSSV!$A$7:$S$65536,IN_DTK!C$5,0),"")</f>
        <v>0</v>
      </c>
      <c r="D197" s="128">
        <f>IF(ISNA(VLOOKUP($A197,DSSV!$A$7:$S$65536,IN_DTK!D$5,0))=FALSE,VLOOKUP($A197,DSSV!$A$7:$S$65536,IN_DTK!D$5,0),"")</f>
        <v>0</v>
      </c>
      <c r="E197" s="129">
        <f>IF(ISNA(VLOOKUP($A197,DSSV!$A$7:$S$65536,IN_DTK!E$5,0))=FALSE,VLOOKUP($A197,DSSV!$A$7:$S$65536,IN_DTK!E$5,0),"")</f>
        <v>0</v>
      </c>
      <c r="F197" s="127">
        <f>IF(ISNA(VLOOKUP($A197,DSSV!$A$7:$S$65536,IN_DTK!F$5,0))=FALSE,VLOOKUP($A197,DSSV!$A$7:$S$65536,IN_DTK!F$5,0),"")</f>
        <v>0</v>
      </c>
      <c r="G197" s="127">
        <f>IF(ISNA(VLOOKUP($A197,DSSV!$A$7:$S$65536,IN_DTK!G$5,0))=FALSE,VLOOKUP($A197,DSSV!$A$7:$S$65536,IN_DTK!G$5,0),"")</f>
        <v>0</v>
      </c>
      <c r="H197" s="127" t="str">
        <f>IF(ISNA(VLOOKUP($A197,DSSV!$A$7:$S$65536,IN_DTK!H$5,0))=FALSE,IF(H$8&lt;&gt;0,VLOOKUP($A197,DSSV!$A$7:$S$65536,IN_DTK!H$5,0),""),"")</f>
        <v/>
      </c>
      <c r="I197" s="127" t="str">
        <f>IF(ISNA(VLOOKUP($A197,DSSV!$A$7:$S$65536,IN_DTK!I$5,0))=FALSE,IF(I$8&lt;&gt;0,VLOOKUP($A197,DSSV!$A$7:$S$65536,IN_DTK!I$5,0),""),"")</f>
        <v/>
      </c>
      <c r="J197" s="127" t="str">
        <f>IF(ISNA(VLOOKUP($A197,DSSV!$A$7:$S$65536,IN_DTK!J$5,0))=FALSE,IF(J$8&lt;&gt;0,VLOOKUP($A197,DSSV!$A$7:$S$65536,IN_DTK!J$5,0),""),"")</f>
        <v/>
      </c>
      <c r="K197" s="127" t="str">
        <f>IF(ISNA(VLOOKUP($A197,DSSV!$A$7:$S$65536,IN_DTK!K$5,0))=FALSE,IF(K$8&lt;&gt;0,VLOOKUP($A197,DSSV!$A$7:$S$65536,IN_DTK!K$5,0),""),"")</f>
        <v/>
      </c>
      <c r="L197" s="127" t="str">
        <f>IF(ISNA(VLOOKUP($A197,DSSV!$A$7:$S$65536,IN_DTK!L$5,0))=FALSE,IF(L$8&lt;&gt;0,VLOOKUP($A197,DSSV!$A$7:$S$65536,IN_DTK!L$5,0),""),"")</f>
        <v/>
      </c>
      <c r="M197" s="127" t="str">
        <f>IF(ISNA(VLOOKUP($A197,DSSV!$A$7:$S$65536,IN_DTK!M$5,0))=FALSE,IF(M$8&lt;&gt;0,VLOOKUP($A197,DSSV!$A$7:$S$65536,IN_DTK!M$5,0),""),"")</f>
        <v/>
      </c>
      <c r="N197" s="127" t="str">
        <f>IF(ISNA(VLOOKUP($A197,DSSV!$A$7:$S$65536,IN_DTK!N$5,0))=FALSE,IF(N$8&lt;&gt;0,VLOOKUP($A197,DSSV!$A$7:$S$65536,IN_DTK!N$5,0),""),"")</f>
        <v/>
      </c>
      <c r="O197" s="127" t="str">
        <f>IF(ISNA(VLOOKUP($A197,DSSV!$A$7:$S$65536,IN_DTK!O$5,0))=FALSE,IF(O$8&lt;&gt;0,VLOOKUP($A197,DSSV!$A$7:$S$65536,IN_DTK!O$5,0),""),"")</f>
        <v/>
      </c>
      <c r="P197" s="127" t="str">
        <f>IF(ISNA(VLOOKUP($A197,DSSV!$A$7:$S$65536,IN_DTK!P$5,0))=FALSE,IF(P$8&lt;&gt;0,VLOOKUP($A197,DSSV!$A$7:$S$65536,IN_DTK!P$5,0),""),"")</f>
        <v/>
      </c>
      <c r="Q197" s="130">
        <f>IF(ISNA(VLOOKUP($A197,DSSV!$A$7:$S$65536,IN_DTK!Q$5,0))=FALSE,VLOOKUP($A197,DSSV!$A$7:$S$65536,IN_DTK!Q$5,0),"")</f>
        <v>0</v>
      </c>
      <c r="R197" s="131" t="str">
        <f>IF(ISNA(VLOOKUP($A197,DSSV!$A$7:$S$65536,IN_DTK!R$5,0))=FALSE,VLOOKUP($A197,DSSV!$A$7:$S$65536,IN_DTK!R$5,0),"")</f>
        <v>Không</v>
      </c>
      <c r="S197" s="132">
        <f>IF(ISNA(VLOOKUP($A197,DSSV!$A$7:$S$65536,IN_DTK!S$5,0))=FALSE,VLOOKUP($A197,DSSV!$A$7:$S$65536,IN_DTK!S$5,0),"")</f>
        <v>0</v>
      </c>
      <c r="T197" s="125"/>
      <c r="U197" s="125"/>
      <c r="V197" s="125"/>
      <c r="W197" s="125"/>
      <c r="X197" s="125"/>
      <c r="Y197" s="125"/>
      <c r="Z197" s="125"/>
      <c r="AA197" s="125"/>
      <c r="AB197" s="125"/>
      <c r="AC197" s="125"/>
      <c r="AD197" s="125"/>
      <c r="AE197" s="125"/>
      <c r="AF197" s="125"/>
      <c r="AG197" s="125"/>
      <c r="AH197" s="125"/>
      <c r="AI197" s="125"/>
      <c r="AJ197" s="125"/>
      <c r="AK197" s="125"/>
      <c r="AL197" s="125"/>
      <c r="AM197" s="125"/>
      <c r="AN197" s="125"/>
      <c r="AO197" s="125"/>
      <c r="AP197" s="125"/>
      <c r="AQ197" s="125"/>
      <c r="AR197" s="125"/>
      <c r="AS197" s="125"/>
      <c r="AT197" s="125"/>
      <c r="AU197" s="125"/>
      <c r="AV197" s="125"/>
      <c r="AW197" s="125"/>
      <c r="AX197" s="125"/>
      <c r="AY197" s="125"/>
      <c r="AZ197" s="125"/>
      <c r="BA197" s="125"/>
      <c r="BB197" s="125"/>
      <c r="BC197" s="125"/>
    </row>
    <row r="198" spans="1:55" s="126" customFormat="1" ht="20.100000000000001" customHeight="1">
      <c r="A198" s="124">
        <v>190</v>
      </c>
      <c r="B198" s="127">
        <v>190</v>
      </c>
      <c r="C198" s="127">
        <f>IF(ISNA(VLOOKUP($A198,DSSV!$A$7:$S$65536,IN_DTK!C$5,0))=FALSE,VLOOKUP($A198,DSSV!$A$7:$S$65536,IN_DTK!C$5,0),"")</f>
        <v>0</v>
      </c>
      <c r="D198" s="128">
        <f>IF(ISNA(VLOOKUP($A198,DSSV!$A$7:$S$65536,IN_DTK!D$5,0))=FALSE,VLOOKUP($A198,DSSV!$A$7:$S$65536,IN_DTK!D$5,0),"")</f>
        <v>0</v>
      </c>
      <c r="E198" s="129">
        <f>IF(ISNA(VLOOKUP($A198,DSSV!$A$7:$S$65536,IN_DTK!E$5,0))=FALSE,VLOOKUP($A198,DSSV!$A$7:$S$65536,IN_DTK!E$5,0),"")</f>
        <v>0</v>
      </c>
      <c r="F198" s="127">
        <f>IF(ISNA(VLOOKUP($A198,DSSV!$A$7:$S$65536,IN_DTK!F$5,0))=FALSE,VLOOKUP($A198,DSSV!$A$7:$S$65536,IN_DTK!F$5,0),"")</f>
        <v>0</v>
      </c>
      <c r="G198" s="127">
        <f>IF(ISNA(VLOOKUP($A198,DSSV!$A$7:$S$65536,IN_DTK!G$5,0))=FALSE,VLOOKUP($A198,DSSV!$A$7:$S$65536,IN_DTK!G$5,0),"")</f>
        <v>0</v>
      </c>
      <c r="H198" s="127" t="str">
        <f>IF(ISNA(VLOOKUP($A198,DSSV!$A$7:$S$65536,IN_DTK!H$5,0))=FALSE,IF(H$8&lt;&gt;0,VLOOKUP($A198,DSSV!$A$7:$S$65536,IN_DTK!H$5,0),""),"")</f>
        <v/>
      </c>
      <c r="I198" s="127" t="str">
        <f>IF(ISNA(VLOOKUP($A198,DSSV!$A$7:$S$65536,IN_DTK!I$5,0))=FALSE,IF(I$8&lt;&gt;0,VLOOKUP($A198,DSSV!$A$7:$S$65536,IN_DTK!I$5,0),""),"")</f>
        <v/>
      </c>
      <c r="J198" s="127" t="str">
        <f>IF(ISNA(VLOOKUP($A198,DSSV!$A$7:$S$65536,IN_DTK!J$5,0))=FALSE,IF(J$8&lt;&gt;0,VLOOKUP($A198,DSSV!$A$7:$S$65536,IN_DTK!J$5,0),""),"")</f>
        <v/>
      </c>
      <c r="K198" s="127" t="str">
        <f>IF(ISNA(VLOOKUP($A198,DSSV!$A$7:$S$65536,IN_DTK!K$5,0))=FALSE,IF(K$8&lt;&gt;0,VLOOKUP($A198,DSSV!$A$7:$S$65536,IN_DTK!K$5,0),""),"")</f>
        <v/>
      </c>
      <c r="L198" s="127" t="str">
        <f>IF(ISNA(VLOOKUP($A198,DSSV!$A$7:$S$65536,IN_DTK!L$5,0))=FALSE,IF(L$8&lt;&gt;0,VLOOKUP($A198,DSSV!$A$7:$S$65536,IN_DTK!L$5,0),""),"")</f>
        <v/>
      </c>
      <c r="M198" s="127" t="str">
        <f>IF(ISNA(VLOOKUP($A198,DSSV!$A$7:$S$65536,IN_DTK!M$5,0))=FALSE,IF(M$8&lt;&gt;0,VLOOKUP($A198,DSSV!$A$7:$S$65536,IN_DTK!M$5,0),""),"")</f>
        <v/>
      </c>
      <c r="N198" s="127" t="str">
        <f>IF(ISNA(VLOOKUP($A198,DSSV!$A$7:$S$65536,IN_DTK!N$5,0))=FALSE,IF(N$8&lt;&gt;0,VLOOKUP($A198,DSSV!$A$7:$S$65536,IN_DTK!N$5,0),""),"")</f>
        <v/>
      </c>
      <c r="O198" s="127" t="str">
        <f>IF(ISNA(VLOOKUP($A198,DSSV!$A$7:$S$65536,IN_DTK!O$5,0))=FALSE,IF(O$8&lt;&gt;0,VLOOKUP($A198,DSSV!$A$7:$S$65536,IN_DTK!O$5,0),""),"")</f>
        <v/>
      </c>
      <c r="P198" s="127" t="str">
        <f>IF(ISNA(VLOOKUP($A198,DSSV!$A$7:$S$65536,IN_DTK!P$5,0))=FALSE,IF(P$8&lt;&gt;0,VLOOKUP($A198,DSSV!$A$7:$S$65536,IN_DTK!P$5,0),""),"")</f>
        <v/>
      </c>
      <c r="Q198" s="130">
        <f>IF(ISNA(VLOOKUP($A198,DSSV!$A$7:$S$65536,IN_DTK!Q$5,0))=FALSE,VLOOKUP($A198,DSSV!$A$7:$S$65536,IN_DTK!Q$5,0),"")</f>
        <v>0</v>
      </c>
      <c r="R198" s="131" t="str">
        <f>IF(ISNA(VLOOKUP($A198,DSSV!$A$7:$S$65536,IN_DTK!R$5,0))=FALSE,VLOOKUP($A198,DSSV!$A$7:$S$65536,IN_DTK!R$5,0),"")</f>
        <v>Không</v>
      </c>
      <c r="S198" s="132">
        <f>IF(ISNA(VLOOKUP($A198,DSSV!$A$7:$S$65536,IN_DTK!S$5,0))=FALSE,VLOOKUP($A198,DSSV!$A$7:$S$65536,IN_DTK!S$5,0),"")</f>
        <v>0</v>
      </c>
      <c r="T198" s="125"/>
      <c r="U198" s="125"/>
      <c r="V198" s="125"/>
      <c r="W198" s="125"/>
      <c r="X198" s="125"/>
      <c r="Y198" s="125"/>
      <c r="Z198" s="125"/>
      <c r="AA198" s="125"/>
      <c r="AB198" s="125"/>
      <c r="AC198" s="125"/>
      <c r="AD198" s="125"/>
      <c r="AE198" s="125"/>
      <c r="AF198" s="125"/>
      <c r="AG198" s="125"/>
      <c r="AH198" s="125"/>
      <c r="AI198" s="125"/>
      <c r="AJ198" s="125"/>
      <c r="AK198" s="125"/>
      <c r="AL198" s="125"/>
      <c r="AM198" s="125"/>
      <c r="AN198" s="125"/>
      <c r="AO198" s="125"/>
      <c r="AP198" s="125"/>
      <c r="AQ198" s="125"/>
      <c r="AR198" s="125"/>
      <c r="AS198" s="125"/>
      <c r="AT198" s="125"/>
      <c r="AU198" s="125"/>
      <c r="AV198" s="125"/>
      <c r="AW198" s="125"/>
      <c r="AX198" s="125"/>
      <c r="AY198" s="125"/>
      <c r="AZ198" s="125"/>
      <c r="BA198" s="125"/>
      <c r="BB198" s="125"/>
      <c r="BC198" s="125"/>
    </row>
    <row r="199" spans="1:55" s="126" customFormat="1" ht="20.100000000000001" customHeight="1">
      <c r="A199" s="124">
        <v>191</v>
      </c>
      <c r="B199" s="127">
        <v>191</v>
      </c>
      <c r="C199" s="127">
        <f>IF(ISNA(VLOOKUP($A199,DSSV!$A$7:$S$65536,IN_DTK!C$5,0))=FALSE,VLOOKUP($A199,DSSV!$A$7:$S$65536,IN_DTK!C$5,0),"")</f>
        <v>0</v>
      </c>
      <c r="D199" s="128">
        <f>IF(ISNA(VLOOKUP($A199,DSSV!$A$7:$S$65536,IN_DTK!D$5,0))=FALSE,VLOOKUP($A199,DSSV!$A$7:$S$65536,IN_DTK!D$5,0),"")</f>
        <v>0</v>
      </c>
      <c r="E199" s="129">
        <f>IF(ISNA(VLOOKUP($A199,DSSV!$A$7:$S$65536,IN_DTK!E$5,0))=FALSE,VLOOKUP($A199,DSSV!$A$7:$S$65536,IN_DTK!E$5,0),"")</f>
        <v>0</v>
      </c>
      <c r="F199" s="127">
        <f>IF(ISNA(VLOOKUP($A199,DSSV!$A$7:$S$65536,IN_DTK!F$5,0))=FALSE,VLOOKUP($A199,DSSV!$A$7:$S$65536,IN_DTK!F$5,0),"")</f>
        <v>0</v>
      </c>
      <c r="G199" s="127">
        <f>IF(ISNA(VLOOKUP($A199,DSSV!$A$7:$S$65536,IN_DTK!G$5,0))=FALSE,VLOOKUP($A199,DSSV!$A$7:$S$65536,IN_DTK!G$5,0),"")</f>
        <v>0</v>
      </c>
      <c r="H199" s="127" t="str">
        <f>IF(ISNA(VLOOKUP($A199,DSSV!$A$7:$S$65536,IN_DTK!H$5,0))=FALSE,IF(H$8&lt;&gt;0,VLOOKUP($A199,DSSV!$A$7:$S$65536,IN_DTK!H$5,0),""),"")</f>
        <v/>
      </c>
      <c r="I199" s="127" t="str">
        <f>IF(ISNA(VLOOKUP($A199,DSSV!$A$7:$S$65536,IN_DTK!I$5,0))=FALSE,IF(I$8&lt;&gt;0,VLOOKUP($A199,DSSV!$A$7:$S$65536,IN_DTK!I$5,0),""),"")</f>
        <v/>
      </c>
      <c r="J199" s="127" t="str">
        <f>IF(ISNA(VLOOKUP($A199,DSSV!$A$7:$S$65536,IN_DTK!J$5,0))=FALSE,IF(J$8&lt;&gt;0,VLOOKUP($A199,DSSV!$A$7:$S$65536,IN_DTK!J$5,0),""),"")</f>
        <v/>
      </c>
      <c r="K199" s="127" t="str">
        <f>IF(ISNA(VLOOKUP($A199,DSSV!$A$7:$S$65536,IN_DTK!K$5,0))=FALSE,IF(K$8&lt;&gt;0,VLOOKUP($A199,DSSV!$A$7:$S$65536,IN_DTK!K$5,0),""),"")</f>
        <v/>
      </c>
      <c r="L199" s="127" t="str">
        <f>IF(ISNA(VLOOKUP($A199,DSSV!$A$7:$S$65536,IN_DTK!L$5,0))=FALSE,IF(L$8&lt;&gt;0,VLOOKUP($A199,DSSV!$A$7:$S$65536,IN_DTK!L$5,0),""),"")</f>
        <v/>
      </c>
      <c r="M199" s="127" t="str">
        <f>IF(ISNA(VLOOKUP($A199,DSSV!$A$7:$S$65536,IN_DTK!M$5,0))=FALSE,IF(M$8&lt;&gt;0,VLOOKUP($A199,DSSV!$A$7:$S$65536,IN_DTK!M$5,0),""),"")</f>
        <v/>
      </c>
      <c r="N199" s="127" t="str">
        <f>IF(ISNA(VLOOKUP($A199,DSSV!$A$7:$S$65536,IN_DTK!N$5,0))=FALSE,IF(N$8&lt;&gt;0,VLOOKUP($A199,DSSV!$A$7:$S$65536,IN_DTK!N$5,0),""),"")</f>
        <v/>
      </c>
      <c r="O199" s="127" t="str">
        <f>IF(ISNA(VLOOKUP($A199,DSSV!$A$7:$S$65536,IN_DTK!O$5,0))=FALSE,IF(O$8&lt;&gt;0,VLOOKUP($A199,DSSV!$A$7:$S$65536,IN_DTK!O$5,0),""),"")</f>
        <v/>
      </c>
      <c r="P199" s="127" t="str">
        <f>IF(ISNA(VLOOKUP($A199,DSSV!$A$7:$S$65536,IN_DTK!P$5,0))=FALSE,IF(P$8&lt;&gt;0,VLOOKUP($A199,DSSV!$A$7:$S$65536,IN_DTK!P$5,0),""),"")</f>
        <v/>
      </c>
      <c r="Q199" s="130">
        <f>IF(ISNA(VLOOKUP($A199,DSSV!$A$7:$S$65536,IN_DTK!Q$5,0))=FALSE,VLOOKUP($A199,DSSV!$A$7:$S$65536,IN_DTK!Q$5,0),"")</f>
        <v>0</v>
      </c>
      <c r="R199" s="131" t="str">
        <f>IF(ISNA(VLOOKUP($A199,DSSV!$A$7:$S$65536,IN_DTK!R$5,0))=FALSE,VLOOKUP($A199,DSSV!$A$7:$S$65536,IN_DTK!R$5,0),"")</f>
        <v>Không</v>
      </c>
      <c r="S199" s="132">
        <f>IF(ISNA(VLOOKUP($A199,DSSV!$A$7:$S$65536,IN_DTK!S$5,0))=FALSE,VLOOKUP($A199,DSSV!$A$7:$S$65536,IN_DTK!S$5,0),"")</f>
        <v>0</v>
      </c>
      <c r="T199" s="125"/>
      <c r="U199" s="125"/>
      <c r="V199" s="125"/>
      <c r="W199" s="125"/>
      <c r="X199" s="125"/>
      <c r="Y199" s="125"/>
      <c r="Z199" s="125"/>
      <c r="AA199" s="125"/>
      <c r="AB199" s="125"/>
      <c r="AC199" s="125"/>
      <c r="AD199" s="125"/>
      <c r="AE199" s="125"/>
      <c r="AF199" s="125"/>
      <c r="AG199" s="125"/>
      <c r="AH199" s="125"/>
      <c r="AI199" s="125"/>
      <c r="AJ199" s="125"/>
      <c r="AK199" s="125"/>
      <c r="AL199" s="125"/>
      <c r="AM199" s="125"/>
      <c r="AN199" s="125"/>
      <c r="AO199" s="125"/>
      <c r="AP199" s="125"/>
      <c r="AQ199" s="125"/>
      <c r="AR199" s="125"/>
      <c r="AS199" s="125"/>
      <c r="AT199" s="125"/>
      <c r="AU199" s="125"/>
      <c r="AV199" s="125"/>
      <c r="AW199" s="125"/>
      <c r="AX199" s="125"/>
      <c r="AY199" s="125"/>
      <c r="AZ199" s="125"/>
      <c r="BA199" s="125"/>
      <c r="BB199" s="125"/>
      <c r="BC199" s="125"/>
    </row>
    <row r="200" spans="1:55" s="126" customFormat="1" ht="20.100000000000001" customHeight="1">
      <c r="A200" s="124">
        <v>192</v>
      </c>
      <c r="B200" s="127">
        <v>192</v>
      </c>
      <c r="C200" s="127">
        <f>IF(ISNA(VLOOKUP($A200,DSSV!$A$7:$S$65536,IN_DTK!C$5,0))=FALSE,VLOOKUP($A200,DSSV!$A$7:$S$65536,IN_DTK!C$5,0),"")</f>
        <v>0</v>
      </c>
      <c r="D200" s="128">
        <f>IF(ISNA(VLOOKUP($A200,DSSV!$A$7:$S$65536,IN_DTK!D$5,0))=FALSE,VLOOKUP($A200,DSSV!$A$7:$S$65536,IN_DTK!D$5,0),"")</f>
        <v>0</v>
      </c>
      <c r="E200" s="129">
        <f>IF(ISNA(VLOOKUP($A200,DSSV!$A$7:$S$65536,IN_DTK!E$5,0))=FALSE,VLOOKUP($A200,DSSV!$A$7:$S$65536,IN_DTK!E$5,0),"")</f>
        <v>0</v>
      </c>
      <c r="F200" s="127">
        <f>IF(ISNA(VLOOKUP($A200,DSSV!$A$7:$S$65536,IN_DTK!F$5,0))=FALSE,VLOOKUP($A200,DSSV!$A$7:$S$65536,IN_DTK!F$5,0),"")</f>
        <v>0</v>
      </c>
      <c r="G200" s="127">
        <f>IF(ISNA(VLOOKUP($A200,DSSV!$A$7:$S$65536,IN_DTK!G$5,0))=FALSE,VLOOKUP($A200,DSSV!$A$7:$S$65536,IN_DTK!G$5,0),"")</f>
        <v>0</v>
      </c>
      <c r="H200" s="127" t="str">
        <f>IF(ISNA(VLOOKUP($A200,DSSV!$A$7:$S$65536,IN_DTK!H$5,0))=FALSE,IF(H$8&lt;&gt;0,VLOOKUP($A200,DSSV!$A$7:$S$65536,IN_DTK!H$5,0),""),"")</f>
        <v/>
      </c>
      <c r="I200" s="127" t="str">
        <f>IF(ISNA(VLOOKUP($A200,DSSV!$A$7:$S$65536,IN_DTK!I$5,0))=FALSE,IF(I$8&lt;&gt;0,VLOOKUP($A200,DSSV!$A$7:$S$65536,IN_DTK!I$5,0),""),"")</f>
        <v/>
      </c>
      <c r="J200" s="127" t="str">
        <f>IF(ISNA(VLOOKUP($A200,DSSV!$A$7:$S$65536,IN_DTK!J$5,0))=FALSE,IF(J$8&lt;&gt;0,VLOOKUP($A200,DSSV!$A$7:$S$65536,IN_DTK!J$5,0),""),"")</f>
        <v/>
      </c>
      <c r="K200" s="127" t="str">
        <f>IF(ISNA(VLOOKUP($A200,DSSV!$A$7:$S$65536,IN_DTK!K$5,0))=FALSE,IF(K$8&lt;&gt;0,VLOOKUP($A200,DSSV!$A$7:$S$65536,IN_DTK!K$5,0),""),"")</f>
        <v/>
      </c>
      <c r="L200" s="127" t="str">
        <f>IF(ISNA(VLOOKUP($A200,DSSV!$A$7:$S$65536,IN_DTK!L$5,0))=FALSE,IF(L$8&lt;&gt;0,VLOOKUP($A200,DSSV!$A$7:$S$65536,IN_DTK!L$5,0),""),"")</f>
        <v/>
      </c>
      <c r="M200" s="127" t="str">
        <f>IF(ISNA(VLOOKUP($A200,DSSV!$A$7:$S$65536,IN_DTK!M$5,0))=FALSE,IF(M$8&lt;&gt;0,VLOOKUP($A200,DSSV!$A$7:$S$65536,IN_DTK!M$5,0),""),"")</f>
        <v/>
      </c>
      <c r="N200" s="127" t="str">
        <f>IF(ISNA(VLOOKUP($A200,DSSV!$A$7:$S$65536,IN_DTK!N$5,0))=FALSE,IF(N$8&lt;&gt;0,VLOOKUP($A200,DSSV!$A$7:$S$65536,IN_DTK!N$5,0),""),"")</f>
        <v/>
      </c>
      <c r="O200" s="127" t="str">
        <f>IF(ISNA(VLOOKUP($A200,DSSV!$A$7:$S$65536,IN_DTK!O$5,0))=FALSE,IF(O$8&lt;&gt;0,VLOOKUP($A200,DSSV!$A$7:$S$65536,IN_DTK!O$5,0),""),"")</f>
        <v/>
      </c>
      <c r="P200" s="127" t="str">
        <f>IF(ISNA(VLOOKUP($A200,DSSV!$A$7:$S$65536,IN_DTK!P$5,0))=FALSE,IF(P$8&lt;&gt;0,VLOOKUP($A200,DSSV!$A$7:$S$65536,IN_DTK!P$5,0),""),"")</f>
        <v/>
      </c>
      <c r="Q200" s="130">
        <f>IF(ISNA(VLOOKUP($A200,DSSV!$A$7:$S$65536,IN_DTK!Q$5,0))=FALSE,VLOOKUP($A200,DSSV!$A$7:$S$65536,IN_DTK!Q$5,0),"")</f>
        <v>0</v>
      </c>
      <c r="R200" s="131" t="str">
        <f>IF(ISNA(VLOOKUP($A200,DSSV!$A$7:$S$65536,IN_DTK!R$5,0))=FALSE,VLOOKUP($A200,DSSV!$A$7:$S$65536,IN_DTK!R$5,0),"")</f>
        <v>Không</v>
      </c>
      <c r="S200" s="132">
        <f>IF(ISNA(VLOOKUP($A200,DSSV!$A$7:$S$65536,IN_DTK!S$5,0))=FALSE,VLOOKUP($A200,DSSV!$A$7:$S$65536,IN_DTK!S$5,0),"")</f>
        <v>0</v>
      </c>
      <c r="T200" s="125"/>
      <c r="U200" s="125"/>
      <c r="V200" s="125"/>
      <c r="W200" s="125"/>
      <c r="X200" s="125"/>
      <c r="Y200" s="125"/>
      <c r="Z200" s="125"/>
      <c r="AA200" s="125"/>
      <c r="AB200" s="125"/>
      <c r="AC200" s="125"/>
      <c r="AD200" s="125"/>
      <c r="AE200" s="125"/>
      <c r="AF200" s="125"/>
      <c r="AG200" s="125"/>
      <c r="AH200" s="125"/>
      <c r="AI200" s="125"/>
      <c r="AJ200" s="125"/>
      <c r="AK200" s="125"/>
      <c r="AL200" s="125"/>
      <c r="AM200" s="125"/>
      <c r="AN200" s="125"/>
      <c r="AO200" s="125"/>
      <c r="AP200" s="125"/>
      <c r="AQ200" s="125"/>
      <c r="AR200" s="125"/>
      <c r="AS200" s="125"/>
      <c r="AT200" s="125"/>
      <c r="AU200" s="125"/>
      <c r="AV200" s="125"/>
      <c r="AW200" s="125"/>
      <c r="AX200" s="125"/>
      <c r="AY200" s="125"/>
      <c r="AZ200" s="125"/>
      <c r="BA200" s="125"/>
      <c r="BB200" s="125"/>
      <c r="BC200" s="125"/>
    </row>
    <row r="201" spans="1:55" s="126" customFormat="1" ht="20.100000000000001" customHeight="1">
      <c r="A201" s="124">
        <v>193</v>
      </c>
      <c r="B201" s="127">
        <v>193</v>
      </c>
      <c r="C201" s="127">
        <f>IF(ISNA(VLOOKUP($A201,DSSV!$A$7:$S$65536,IN_DTK!C$5,0))=FALSE,VLOOKUP($A201,DSSV!$A$7:$S$65536,IN_DTK!C$5,0),"")</f>
        <v>0</v>
      </c>
      <c r="D201" s="128">
        <f>IF(ISNA(VLOOKUP($A201,DSSV!$A$7:$S$65536,IN_DTK!D$5,0))=FALSE,VLOOKUP($A201,DSSV!$A$7:$S$65536,IN_DTK!D$5,0),"")</f>
        <v>0</v>
      </c>
      <c r="E201" s="129">
        <f>IF(ISNA(VLOOKUP($A201,DSSV!$A$7:$S$65536,IN_DTK!E$5,0))=FALSE,VLOOKUP($A201,DSSV!$A$7:$S$65536,IN_DTK!E$5,0),"")</f>
        <v>0</v>
      </c>
      <c r="F201" s="127">
        <f>IF(ISNA(VLOOKUP($A201,DSSV!$A$7:$S$65536,IN_DTK!F$5,0))=FALSE,VLOOKUP($A201,DSSV!$A$7:$S$65536,IN_DTK!F$5,0),"")</f>
        <v>0</v>
      </c>
      <c r="G201" s="127">
        <f>IF(ISNA(VLOOKUP($A201,DSSV!$A$7:$S$65536,IN_DTK!G$5,0))=FALSE,VLOOKUP($A201,DSSV!$A$7:$S$65536,IN_DTK!G$5,0),"")</f>
        <v>0</v>
      </c>
      <c r="H201" s="127" t="str">
        <f>IF(ISNA(VLOOKUP($A201,DSSV!$A$7:$S$65536,IN_DTK!H$5,0))=FALSE,IF(H$8&lt;&gt;0,VLOOKUP($A201,DSSV!$A$7:$S$65536,IN_DTK!H$5,0),""),"")</f>
        <v/>
      </c>
      <c r="I201" s="127" t="str">
        <f>IF(ISNA(VLOOKUP($A201,DSSV!$A$7:$S$65536,IN_DTK!I$5,0))=FALSE,IF(I$8&lt;&gt;0,VLOOKUP($A201,DSSV!$A$7:$S$65536,IN_DTK!I$5,0),""),"")</f>
        <v/>
      </c>
      <c r="J201" s="127" t="str">
        <f>IF(ISNA(VLOOKUP($A201,DSSV!$A$7:$S$65536,IN_DTK!J$5,0))=FALSE,IF(J$8&lt;&gt;0,VLOOKUP($A201,DSSV!$A$7:$S$65536,IN_DTK!J$5,0),""),"")</f>
        <v/>
      </c>
      <c r="K201" s="127" t="str">
        <f>IF(ISNA(VLOOKUP($A201,DSSV!$A$7:$S$65536,IN_DTK!K$5,0))=FALSE,IF(K$8&lt;&gt;0,VLOOKUP($A201,DSSV!$A$7:$S$65536,IN_DTK!K$5,0),""),"")</f>
        <v/>
      </c>
      <c r="L201" s="127" t="str">
        <f>IF(ISNA(VLOOKUP($A201,DSSV!$A$7:$S$65536,IN_DTK!L$5,0))=FALSE,IF(L$8&lt;&gt;0,VLOOKUP($A201,DSSV!$A$7:$S$65536,IN_DTK!L$5,0),""),"")</f>
        <v/>
      </c>
      <c r="M201" s="127" t="str">
        <f>IF(ISNA(VLOOKUP($A201,DSSV!$A$7:$S$65536,IN_DTK!M$5,0))=FALSE,IF(M$8&lt;&gt;0,VLOOKUP($A201,DSSV!$A$7:$S$65536,IN_DTK!M$5,0),""),"")</f>
        <v/>
      </c>
      <c r="N201" s="127" t="str">
        <f>IF(ISNA(VLOOKUP($A201,DSSV!$A$7:$S$65536,IN_DTK!N$5,0))=FALSE,IF(N$8&lt;&gt;0,VLOOKUP($A201,DSSV!$A$7:$S$65536,IN_DTK!N$5,0),""),"")</f>
        <v/>
      </c>
      <c r="O201" s="127" t="str">
        <f>IF(ISNA(VLOOKUP($A201,DSSV!$A$7:$S$65536,IN_DTK!O$5,0))=FALSE,IF(O$8&lt;&gt;0,VLOOKUP($A201,DSSV!$A$7:$S$65536,IN_DTK!O$5,0),""),"")</f>
        <v/>
      </c>
      <c r="P201" s="127" t="str">
        <f>IF(ISNA(VLOOKUP($A201,DSSV!$A$7:$S$65536,IN_DTK!P$5,0))=FALSE,IF(P$8&lt;&gt;0,VLOOKUP($A201,DSSV!$A$7:$S$65536,IN_DTK!P$5,0),""),"")</f>
        <v/>
      </c>
      <c r="Q201" s="130">
        <f>IF(ISNA(VLOOKUP($A201,DSSV!$A$7:$S$65536,IN_DTK!Q$5,0))=FALSE,VLOOKUP($A201,DSSV!$A$7:$S$65536,IN_DTK!Q$5,0),"")</f>
        <v>0</v>
      </c>
      <c r="R201" s="131" t="str">
        <f>IF(ISNA(VLOOKUP($A201,DSSV!$A$7:$S$65536,IN_DTK!R$5,0))=FALSE,VLOOKUP($A201,DSSV!$A$7:$S$65536,IN_DTK!R$5,0),"")</f>
        <v>Không</v>
      </c>
      <c r="S201" s="132">
        <f>IF(ISNA(VLOOKUP($A201,DSSV!$A$7:$S$65536,IN_DTK!S$5,0))=FALSE,VLOOKUP($A201,DSSV!$A$7:$S$65536,IN_DTK!S$5,0),"")</f>
        <v>0</v>
      </c>
      <c r="T201" s="125"/>
      <c r="U201" s="125"/>
      <c r="V201" s="125"/>
      <c r="W201" s="125"/>
      <c r="X201" s="125"/>
      <c r="Y201" s="125"/>
      <c r="Z201" s="125"/>
      <c r="AA201" s="125"/>
      <c r="AB201" s="125"/>
      <c r="AC201" s="125"/>
      <c r="AD201" s="125"/>
      <c r="AE201" s="125"/>
      <c r="AF201" s="125"/>
      <c r="AG201" s="125"/>
      <c r="AH201" s="125"/>
      <c r="AI201" s="125"/>
      <c r="AJ201" s="125"/>
      <c r="AK201" s="125"/>
      <c r="AL201" s="125"/>
      <c r="AM201" s="125"/>
      <c r="AN201" s="125"/>
      <c r="AO201" s="125"/>
      <c r="AP201" s="125"/>
      <c r="AQ201" s="125"/>
      <c r="AR201" s="125"/>
      <c r="AS201" s="125"/>
      <c r="AT201" s="125"/>
      <c r="AU201" s="125"/>
      <c r="AV201" s="125"/>
      <c r="AW201" s="125"/>
      <c r="AX201" s="125"/>
      <c r="AY201" s="125"/>
      <c r="AZ201" s="125"/>
      <c r="BA201" s="125"/>
      <c r="BB201" s="125"/>
      <c r="BC201" s="125"/>
    </row>
    <row r="202" spans="1:55" s="126" customFormat="1" ht="20.100000000000001" customHeight="1">
      <c r="A202" s="124">
        <v>194</v>
      </c>
      <c r="B202" s="127">
        <v>194</v>
      </c>
      <c r="C202" s="127">
        <f>IF(ISNA(VLOOKUP($A202,DSSV!$A$7:$S$65536,IN_DTK!C$5,0))=FALSE,VLOOKUP($A202,DSSV!$A$7:$S$65536,IN_DTK!C$5,0),"")</f>
        <v>0</v>
      </c>
      <c r="D202" s="128">
        <f>IF(ISNA(VLOOKUP($A202,DSSV!$A$7:$S$65536,IN_DTK!D$5,0))=FALSE,VLOOKUP($A202,DSSV!$A$7:$S$65536,IN_DTK!D$5,0),"")</f>
        <v>0</v>
      </c>
      <c r="E202" s="129">
        <f>IF(ISNA(VLOOKUP($A202,DSSV!$A$7:$S$65536,IN_DTK!E$5,0))=FALSE,VLOOKUP($A202,DSSV!$A$7:$S$65536,IN_DTK!E$5,0),"")</f>
        <v>0</v>
      </c>
      <c r="F202" s="127">
        <f>IF(ISNA(VLOOKUP($A202,DSSV!$A$7:$S$65536,IN_DTK!F$5,0))=FALSE,VLOOKUP($A202,DSSV!$A$7:$S$65536,IN_DTK!F$5,0),"")</f>
        <v>0</v>
      </c>
      <c r="G202" s="127">
        <f>IF(ISNA(VLOOKUP($A202,DSSV!$A$7:$S$65536,IN_DTK!G$5,0))=FALSE,VLOOKUP($A202,DSSV!$A$7:$S$65536,IN_DTK!G$5,0),"")</f>
        <v>0</v>
      </c>
      <c r="H202" s="127" t="str">
        <f>IF(ISNA(VLOOKUP($A202,DSSV!$A$7:$S$65536,IN_DTK!H$5,0))=FALSE,IF(H$8&lt;&gt;0,VLOOKUP($A202,DSSV!$A$7:$S$65536,IN_DTK!H$5,0),""),"")</f>
        <v/>
      </c>
      <c r="I202" s="127" t="str">
        <f>IF(ISNA(VLOOKUP($A202,DSSV!$A$7:$S$65536,IN_DTK!I$5,0))=FALSE,IF(I$8&lt;&gt;0,VLOOKUP($A202,DSSV!$A$7:$S$65536,IN_DTK!I$5,0),""),"")</f>
        <v/>
      </c>
      <c r="J202" s="127" t="str">
        <f>IF(ISNA(VLOOKUP($A202,DSSV!$A$7:$S$65536,IN_DTK!J$5,0))=FALSE,IF(J$8&lt;&gt;0,VLOOKUP($A202,DSSV!$A$7:$S$65536,IN_DTK!J$5,0),""),"")</f>
        <v/>
      </c>
      <c r="K202" s="127" t="str">
        <f>IF(ISNA(VLOOKUP($A202,DSSV!$A$7:$S$65536,IN_DTK!K$5,0))=FALSE,IF(K$8&lt;&gt;0,VLOOKUP($A202,DSSV!$A$7:$S$65536,IN_DTK!K$5,0),""),"")</f>
        <v/>
      </c>
      <c r="L202" s="127" t="str">
        <f>IF(ISNA(VLOOKUP($A202,DSSV!$A$7:$S$65536,IN_DTK!L$5,0))=FALSE,IF(L$8&lt;&gt;0,VLOOKUP($A202,DSSV!$A$7:$S$65536,IN_DTK!L$5,0),""),"")</f>
        <v/>
      </c>
      <c r="M202" s="127" t="str">
        <f>IF(ISNA(VLOOKUP($A202,DSSV!$A$7:$S$65536,IN_DTK!M$5,0))=FALSE,IF(M$8&lt;&gt;0,VLOOKUP($A202,DSSV!$A$7:$S$65536,IN_DTK!M$5,0),""),"")</f>
        <v/>
      </c>
      <c r="N202" s="127" t="str">
        <f>IF(ISNA(VLOOKUP($A202,DSSV!$A$7:$S$65536,IN_DTK!N$5,0))=FALSE,IF(N$8&lt;&gt;0,VLOOKUP($A202,DSSV!$A$7:$S$65536,IN_DTK!N$5,0),""),"")</f>
        <v/>
      </c>
      <c r="O202" s="127" t="str">
        <f>IF(ISNA(VLOOKUP($A202,DSSV!$A$7:$S$65536,IN_DTK!O$5,0))=FALSE,IF(O$8&lt;&gt;0,VLOOKUP($A202,DSSV!$A$7:$S$65536,IN_DTK!O$5,0),""),"")</f>
        <v/>
      </c>
      <c r="P202" s="127" t="str">
        <f>IF(ISNA(VLOOKUP($A202,DSSV!$A$7:$S$65536,IN_DTK!P$5,0))=FALSE,IF(P$8&lt;&gt;0,VLOOKUP($A202,DSSV!$A$7:$S$65536,IN_DTK!P$5,0),""),"")</f>
        <v/>
      </c>
      <c r="Q202" s="130">
        <f>IF(ISNA(VLOOKUP($A202,DSSV!$A$7:$S$65536,IN_DTK!Q$5,0))=FALSE,VLOOKUP($A202,DSSV!$A$7:$S$65536,IN_DTK!Q$5,0),"")</f>
        <v>0</v>
      </c>
      <c r="R202" s="131" t="str">
        <f>IF(ISNA(VLOOKUP($A202,DSSV!$A$7:$S$65536,IN_DTK!R$5,0))=FALSE,VLOOKUP($A202,DSSV!$A$7:$S$65536,IN_DTK!R$5,0),"")</f>
        <v>Không</v>
      </c>
      <c r="S202" s="132">
        <f>IF(ISNA(VLOOKUP($A202,DSSV!$A$7:$S$65536,IN_DTK!S$5,0))=FALSE,VLOOKUP($A202,DSSV!$A$7:$S$65536,IN_DTK!S$5,0),"")</f>
        <v>0</v>
      </c>
      <c r="T202" s="125"/>
      <c r="U202" s="125"/>
      <c r="V202" s="125"/>
      <c r="W202" s="125"/>
      <c r="X202" s="125"/>
      <c r="Y202" s="125"/>
      <c r="Z202" s="125"/>
      <c r="AA202" s="125"/>
      <c r="AB202" s="125"/>
      <c r="AC202" s="125"/>
      <c r="AD202" s="125"/>
      <c r="AE202" s="125"/>
      <c r="AF202" s="125"/>
      <c r="AG202" s="125"/>
      <c r="AH202" s="125"/>
      <c r="AI202" s="125"/>
      <c r="AJ202" s="125"/>
      <c r="AK202" s="125"/>
      <c r="AL202" s="125"/>
      <c r="AM202" s="125"/>
      <c r="AN202" s="125"/>
      <c r="AO202" s="125"/>
      <c r="AP202" s="125"/>
      <c r="AQ202" s="125"/>
      <c r="AR202" s="125"/>
      <c r="AS202" s="125"/>
      <c r="AT202" s="125"/>
      <c r="AU202" s="125"/>
      <c r="AV202" s="125"/>
      <c r="AW202" s="125"/>
      <c r="AX202" s="125"/>
      <c r="AY202" s="125"/>
      <c r="AZ202" s="125"/>
      <c r="BA202" s="125"/>
      <c r="BB202" s="125"/>
      <c r="BC202" s="125"/>
    </row>
    <row r="203" spans="1:55" s="126" customFormat="1" ht="20.100000000000001" customHeight="1">
      <c r="A203" s="124">
        <v>195</v>
      </c>
      <c r="B203" s="127">
        <v>195</v>
      </c>
      <c r="C203" s="127">
        <f>IF(ISNA(VLOOKUP($A203,DSSV!$A$7:$S$65536,IN_DTK!C$5,0))=FALSE,VLOOKUP($A203,DSSV!$A$7:$S$65536,IN_DTK!C$5,0),"")</f>
        <v>0</v>
      </c>
      <c r="D203" s="128">
        <f>IF(ISNA(VLOOKUP($A203,DSSV!$A$7:$S$65536,IN_DTK!D$5,0))=FALSE,VLOOKUP($A203,DSSV!$A$7:$S$65536,IN_DTK!D$5,0),"")</f>
        <v>0</v>
      </c>
      <c r="E203" s="129">
        <f>IF(ISNA(VLOOKUP($A203,DSSV!$A$7:$S$65536,IN_DTK!E$5,0))=FALSE,VLOOKUP($A203,DSSV!$A$7:$S$65536,IN_DTK!E$5,0),"")</f>
        <v>0</v>
      </c>
      <c r="F203" s="127">
        <f>IF(ISNA(VLOOKUP($A203,DSSV!$A$7:$S$65536,IN_DTK!F$5,0))=FALSE,VLOOKUP($A203,DSSV!$A$7:$S$65536,IN_DTK!F$5,0),"")</f>
        <v>0</v>
      </c>
      <c r="G203" s="127">
        <f>IF(ISNA(VLOOKUP($A203,DSSV!$A$7:$S$65536,IN_DTK!G$5,0))=FALSE,VLOOKUP($A203,DSSV!$A$7:$S$65536,IN_DTK!G$5,0),"")</f>
        <v>0</v>
      </c>
      <c r="H203" s="127" t="str">
        <f>IF(ISNA(VLOOKUP($A203,DSSV!$A$7:$S$65536,IN_DTK!H$5,0))=FALSE,IF(H$8&lt;&gt;0,VLOOKUP($A203,DSSV!$A$7:$S$65536,IN_DTK!H$5,0),""),"")</f>
        <v/>
      </c>
      <c r="I203" s="127" t="str">
        <f>IF(ISNA(VLOOKUP($A203,DSSV!$A$7:$S$65536,IN_DTK!I$5,0))=FALSE,IF(I$8&lt;&gt;0,VLOOKUP($A203,DSSV!$A$7:$S$65536,IN_DTK!I$5,0),""),"")</f>
        <v/>
      </c>
      <c r="J203" s="127" t="str">
        <f>IF(ISNA(VLOOKUP($A203,DSSV!$A$7:$S$65536,IN_DTK!J$5,0))=FALSE,IF(J$8&lt;&gt;0,VLOOKUP($A203,DSSV!$A$7:$S$65536,IN_DTK!J$5,0),""),"")</f>
        <v/>
      </c>
      <c r="K203" s="127" t="str">
        <f>IF(ISNA(VLOOKUP($A203,DSSV!$A$7:$S$65536,IN_DTK!K$5,0))=FALSE,IF(K$8&lt;&gt;0,VLOOKUP($A203,DSSV!$A$7:$S$65536,IN_DTK!K$5,0),""),"")</f>
        <v/>
      </c>
      <c r="L203" s="127" t="str">
        <f>IF(ISNA(VLOOKUP($A203,DSSV!$A$7:$S$65536,IN_DTK!L$5,0))=FALSE,IF(L$8&lt;&gt;0,VLOOKUP($A203,DSSV!$A$7:$S$65536,IN_DTK!L$5,0),""),"")</f>
        <v/>
      </c>
      <c r="M203" s="127" t="str">
        <f>IF(ISNA(VLOOKUP($A203,DSSV!$A$7:$S$65536,IN_DTK!M$5,0))=FALSE,IF(M$8&lt;&gt;0,VLOOKUP($A203,DSSV!$A$7:$S$65536,IN_DTK!M$5,0),""),"")</f>
        <v/>
      </c>
      <c r="N203" s="127" t="str">
        <f>IF(ISNA(VLOOKUP($A203,DSSV!$A$7:$S$65536,IN_DTK!N$5,0))=FALSE,IF(N$8&lt;&gt;0,VLOOKUP($A203,DSSV!$A$7:$S$65536,IN_DTK!N$5,0),""),"")</f>
        <v/>
      </c>
      <c r="O203" s="127" t="str">
        <f>IF(ISNA(VLOOKUP($A203,DSSV!$A$7:$S$65536,IN_DTK!O$5,0))=FALSE,IF(O$8&lt;&gt;0,VLOOKUP($A203,DSSV!$A$7:$S$65536,IN_DTK!O$5,0),""),"")</f>
        <v/>
      </c>
      <c r="P203" s="127" t="str">
        <f>IF(ISNA(VLOOKUP($A203,DSSV!$A$7:$S$65536,IN_DTK!P$5,0))=FALSE,IF(P$8&lt;&gt;0,VLOOKUP($A203,DSSV!$A$7:$S$65536,IN_DTK!P$5,0),""),"")</f>
        <v/>
      </c>
      <c r="Q203" s="130">
        <f>IF(ISNA(VLOOKUP($A203,DSSV!$A$7:$S$65536,IN_DTK!Q$5,0))=FALSE,VLOOKUP($A203,DSSV!$A$7:$S$65536,IN_DTK!Q$5,0),"")</f>
        <v>0</v>
      </c>
      <c r="R203" s="131" t="str">
        <f>IF(ISNA(VLOOKUP($A203,DSSV!$A$7:$S$65536,IN_DTK!R$5,0))=FALSE,VLOOKUP($A203,DSSV!$A$7:$S$65536,IN_DTK!R$5,0),"")</f>
        <v>Không</v>
      </c>
      <c r="S203" s="132">
        <f>IF(ISNA(VLOOKUP($A203,DSSV!$A$7:$S$65536,IN_DTK!S$5,0))=FALSE,VLOOKUP($A203,DSSV!$A$7:$S$65536,IN_DTK!S$5,0),"")</f>
        <v>0</v>
      </c>
      <c r="T203" s="125"/>
      <c r="U203" s="125"/>
      <c r="V203" s="125"/>
      <c r="W203" s="125"/>
      <c r="X203" s="125"/>
      <c r="Y203" s="125"/>
      <c r="Z203" s="125"/>
      <c r="AA203" s="125"/>
      <c r="AB203" s="125"/>
      <c r="AC203" s="125"/>
      <c r="AD203" s="125"/>
      <c r="AE203" s="125"/>
      <c r="AF203" s="125"/>
      <c r="AG203" s="125"/>
      <c r="AH203" s="125"/>
      <c r="AI203" s="125"/>
      <c r="AJ203" s="125"/>
      <c r="AK203" s="125"/>
      <c r="AL203" s="125"/>
      <c r="AM203" s="125"/>
      <c r="AN203" s="125"/>
      <c r="AO203" s="125"/>
      <c r="AP203" s="125"/>
      <c r="AQ203" s="125"/>
      <c r="AR203" s="125"/>
      <c r="AS203" s="125"/>
      <c r="AT203" s="125"/>
      <c r="AU203" s="125"/>
      <c r="AV203" s="125"/>
      <c r="AW203" s="125"/>
      <c r="AX203" s="125"/>
      <c r="AY203" s="125"/>
      <c r="AZ203" s="125"/>
      <c r="BA203" s="125"/>
      <c r="BB203" s="125"/>
      <c r="BC203" s="125"/>
    </row>
    <row r="204" spans="1:55" s="126" customFormat="1" ht="20.100000000000001" customHeight="1">
      <c r="A204" s="124">
        <v>196</v>
      </c>
      <c r="B204" s="127">
        <v>196</v>
      </c>
      <c r="C204" s="127">
        <f>IF(ISNA(VLOOKUP($A204,DSSV!$A$7:$S$65536,IN_DTK!C$5,0))=FALSE,VLOOKUP($A204,DSSV!$A$7:$S$65536,IN_DTK!C$5,0),"")</f>
        <v>0</v>
      </c>
      <c r="D204" s="128">
        <f>IF(ISNA(VLOOKUP($A204,DSSV!$A$7:$S$65536,IN_DTK!D$5,0))=FALSE,VLOOKUP($A204,DSSV!$A$7:$S$65536,IN_DTK!D$5,0),"")</f>
        <v>0</v>
      </c>
      <c r="E204" s="129">
        <f>IF(ISNA(VLOOKUP($A204,DSSV!$A$7:$S$65536,IN_DTK!E$5,0))=FALSE,VLOOKUP($A204,DSSV!$A$7:$S$65536,IN_DTK!E$5,0),"")</f>
        <v>0</v>
      </c>
      <c r="F204" s="127">
        <f>IF(ISNA(VLOOKUP($A204,DSSV!$A$7:$S$65536,IN_DTK!F$5,0))=FALSE,VLOOKUP($A204,DSSV!$A$7:$S$65536,IN_DTK!F$5,0),"")</f>
        <v>0</v>
      </c>
      <c r="G204" s="127">
        <f>IF(ISNA(VLOOKUP($A204,DSSV!$A$7:$S$65536,IN_DTK!G$5,0))=FALSE,VLOOKUP($A204,DSSV!$A$7:$S$65536,IN_DTK!G$5,0),"")</f>
        <v>0</v>
      </c>
      <c r="H204" s="127" t="str">
        <f>IF(ISNA(VLOOKUP($A204,DSSV!$A$7:$S$65536,IN_DTK!H$5,0))=FALSE,IF(H$8&lt;&gt;0,VLOOKUP($A204,DSSV!$A$7:$S$65536,IN_DTK!H$5,0),""),"")</f>
        <v/>
      </c>
      <c r="I204" s="127" t="str">
        <f>IF(ISNA(VLOOKUP($A204,DSSV!$A$7:$S$65536,IN_DTK!I$5,0))=FALSE,IF(I$8&lt;&gt;0,VLOOKUP($A204,DSSV!$A$7:$S$65536,IN_DTK!I$5,0),""),"")</f>
        <v/>
      </c>
      <c r="J204" s="127" t="str">
        <f>IF(ISNA(VLOOKUP($A204,DSSV!$A$7:$S$65536,IN_DTK!J$5,0))=FALSE,IF(J$8&lt;&gt;0,VLOOKUP($A204,DSSV!$A$7:$S$65536,IN_DTK!J$5,0),""),"")</f>
        <v/>
      </c>
      <c r="K204" s="127" t="str">
        <f>IF(ISNA(VLOOKUP($A204,DSSV!$A$7:$S$65536,IN_DTK!K$5,0))=FALSE,IF(K$8&lt;&gt;0,VLOOKUP($A204,DSSV!$A$7:$S$65536,IN_DTK!K$5,0),""),"")</f>
        <v/>
      </c>
      <c r="L204" s="127" t="str">
        <f>IF(ISNA(VLOOKUP($A204,DSSV!$A$7:$S$65536,IN_DTK!L$5,0))=FALSE,IF(L$8&lt;&gt;0,VLOOKUP($A204,DSSV!$A$7:$S$65536,IN_DTK!L$5,0),""),"")</f>
        <v/>
      </c>
      <c r="M204" s="127" t="str">
        <f>IF(ISNA(VLOOKUP($A204,DSSV!$A$7:$S$65536,IN_DTK!M$5,0))=FALSE,IF(M$8&lt;&gt;0,VLOOKUP($A204,DSSV!$A$7:$S$65536,IN_DTK!M$5,0),""),"")</f>
        <v/>
      </c>
      <c r="N204" s="127" t="str">
        <f>IF(ISNA(VLOOKUP($A204,DSSV!$A$7:$S$65536,IN_DTK!N$5,0))=FALSE,IF(N$8&lt;&gt;0,VLOOKUP($A204,DSSV!$A$7:$S$65536,IN_DTK!N$5,0),""),"")</f>
        <v/>
      </c>
      <c r="O204" s="127" t="str">
        <f>IF(ISNA(VLOOKUP($A204,DSSV!$A$7:$S$65536,IN_DTK!O$5,0))=FALSE,IF(O$8&lt;&gt;0,VLOOKUP($A204,DSSV!$A$7:$S$65536,IN_DTK!O$5,0),""),"")</f>
        <v/>
      </c>
      <c r="P204" s="127" t="str">
        <f>IF(ISNA(VLOOKUP($A204,DSSV!$A$7:$S$65536,IN_DTK!P$5,0))=FALSE,IF(P$8&lt;&gt;0,VLOOKUP($A204,DSSV!$A$7:$S$65536,IN_DTK!P$5,0),""),"")</f>
        <v/>
      </c>
      <c r="Q204" s="130">
        <f>IF(ISNA(VLOOKUP($A204,DSSV!$A$7:$S$65536,IN_DTK!Q$5,0))=FALSE,VLOOKUP($A204,DSSV!$A$7:$S$65536,IN_DTK!Q$5,0),"")</f>
        <v>0</v>
      </c>
      <c r="R204" s="131" t="str">
        <f>IF(ISNA(VLOOKUP($A204,DSSV!$A$7:$S$65536,IN_DTK!R$5,0))=FALSE,VLOOKUP($A204,DSSV!$A$7:$S$65536,IN_DTK!R$5,0),"")</f>
        <v>Không</v>
      </c>
      <c r="S204" s="132">
        <f>IF(ISNA(VLOOKUP($A204,DSSV!$A$7:$S$65536,IN_DTK!S$5,0))=FALSE,VLOOKUP($A204,DSSV!$A$7:$S$65536,IN_DTK!S$5,0),"")</f>
        <v>0</v>
      </c>
      <c r="T204" s="125"/>
      <c r="U204" s="125"/>
      <c r="V204" s="125"/>
      <c r="W204" s="125"/>
      <c r="X204" s="125"/>
      <c r="Y204" s="125"/>
      <c r="Z204" s="125"/>
      <c r="AA204" s="125"/>
      <c r="AB204" s="125"/>
      <c r="AC204" s="125"/>
      <c r="AD204" s="125"/>
      <c r="AE204" s="125"/>
      <c r="AF204" s="125"/>
      <c r="AG204" s="125"/>
      <c r="AH204" s="125"/>
      <c r="AI204" s="125"/>
      <c r="AJ204" s="125"/>
      <c r="AK204" s="125"/>
      <c r="AL204" s="125"/>
      <c r="AM204" s="125"/>
      <c r="AN204" s="125"/>
      <c r="AO204" s="125"/>
      <c r="AP204" s="125"/>
      <c r="AQ204" s="125"/>
      <c r="AR204" s="125"/>
      <c r="AS204" s="125"/>
      <c r="AT204" s="125"/>
      <c r="AU204" s="125"/>
      <c r="AV204" s="125"/>
      <c r="AW204" s="125"/>
      <c r="AX204" s="125"/>
      <c r="AY204" s="125"/>
      <c r="AZ204" s="125"/>
      <c r="BA204" s="125"/>
      <c r="BB204" s="125"/>
      <c r="BC204" s="125"/>
    </row>
    <row r="205" spans="1:55" s="126" customFormat="1" ht="20.100000000000001" customHeight="1">
      <c r="A205" s="124">
        <v>197</v>
      </c>
      <c r="B205" s="127">
        <v>197</v>
      </c>
      <c r="C205" s="127">
        <f>IF(ISNA(VLOOKUP($A205,DSSV!$A$7:$S$65536,IN_DTK!C$5,0))=FALSE,VLOOKUP($A205,DSSV!$A$7:$S$65536,IN_DTK!C$5,0),"")</f>
        <v>0</v>
      </c>
      <c r="D205" s="128">
        <f>IF(ISNA(VLOOKUP($A205,DSSV!$A$7:$S$65536,IN_DTK!D$5,0))=FALSE,VLOOKUP($A205,DSSV!$A$7:$S$65536,IN_DTK!D$5,0),"")</f>
        <v>0</v>
      </c>
      <c r="E205" s="129">
        <f>IF(ISNA(VLOOKUP($A205,DSSV!$A$7:$S$65536,IN_DTK!E$5,0))=FALSE,VLOOKUP($A205,DSSV!$A$7:$S$65536,IN_DTK!E$5,0),"")</f>
        <v>0</v>
      </c>
      <c r="F205" s="127">
        <f>IF(ISNA(VLOOKUP($A205,DSSV!$A$7:$S$65536,IN_DTK!F$5,0))=FALSE,VLOOKUP($A205,DSSV!$A$7:$S$65536,IN_DTK!F$5,0),"")</f>
        <v>0</v>
      </c>
      <c r="G205" s="127">
        <f>IF(ISNA(VLOOKUP($A205,DSSV!$A$7:$S$65536,IN_DTK!G$5,0))=FALSE,VLOOKUP($A205,DSSV!$A$7:$S$65536,IN_DTK!G$5,0),"")</f>
        <v>0</v>
      </c>
      <c r="H205" s="127" t="str">
        <f>IF(ISNA(VLOOKUP($A205,DSSV!$A$7:$S$65536,IN_DTK!H$5,0))=FALSE,IF(H$8&lt;&gt;0,VLOOKUP($A205,DSSV!$A$7:$S$65536,IN_DTK!H$5,0),""),"")</f>
        <v/>
      </c>
      <c r="I205" s="127" t="str">
        <f>IF(ISNA(VLOOKUP($A205,DSSV!$A$7:$S$65536,IN_DTK!I$5,0))=FALSE,IF(I$8&lt;&gt;0,VLOOKUP($A205,DSSV!$A$7:$S$65536,IN_DTK!I$5,0),""),"")</f>
        <v/>
      </c>
      <c r="J205" s="127" t="str">
        <f>IF(ISNA(VLOOKUP($A205,DSSV!$A$7:$S$65536,IN_DTK!J$5,0))=FALSE,IF(J$8&lt;&gt;0,VLOOKUP($A205,DSSV!$A$7:$S$65536,IN_DTK!J$5,0),""),"")</f>
        <v/>
      </c>
      <c r="K205" s="127" t="str">
        <f>IF(ISNA(VLOOKUP($A205,DSSV!$A$7:$S$65536,IN_DTK!K$5,0))=FALSE,IF(K$8&lt;&gt;0,VLOOKUP($A205,DSSV!$A$7:$S$65536,IN_DTK!K$5,0),""),"")</f>
        <v/>
      </c>
      <c r="L205" s="127" t="str">
        <f>IF(ISNA(VLOOKUP($A205,DSSV!$A$7:$S$65536,IN_DTK!L$5,0))=FALSE,IF(L$8&lt;&gt;0,VLOOKUP($A205,DSSV!$A$7:$S$65536,IN_DTK!L$5,0),""),"")</f>
        <v/>
      </c>
      <c r="M205" s="127" t="str">
        <f>IF(ISNA(VLOOKUP($A205,DSSV!$A$7:$S$65536,IN_DTK!M$5,0))=FALSE,IF(M$8&lt;&gt;0,VLOOKUP($A205,DSSV!$A$7:$S$65536,IN_DTK!M$5,0),""),"")</f>
        <v/>
      </c>
      <c r="N205" s="127" t="str">
        <f>IF(ISNA(VLOOKUP($A205,DSSV!$A$7:$S$65536,IN_DTK!N$5,0))=FALSE,IF(N$8&lt;&gt;0,VLOOKUP($A205,DSSV!$A$7:$S$65536,IN_DTK!N$5,0),""),"")</f>
        <v/>
      </c>
      <c r="O205" s="127" t="str">
        <f>IF(ISNA(VLOOKUP($A205,DSSV!$A$7:$S$65536,IN_DTK!O$5,0))=FALSE,IF(O$8&lt;&gt;0,VLOOKUP($A205,DSSV!$A$7:$S$65536,IN_DTK!O$5,0),""),"")</f>
        <v/>
      </c>
      <c r="P205" s="127" t="str">
        <f>IF(ISNA(VLOOKUP($A205,DSSV!$A$7:$S$65536,IN_DTK!P$5,0))=FALSE,IF(P$8&lt;&gt;0,VLOOKUP($A205,DSSV!$A$7:$S$65536,IN_DTK!P$5,0),""),"")</f>
        <v/>
      </c>
      <c r="Q205" s="130">
        <f>IF(ISNA(VLOOKUP($A205,DSSV!$A$7:$S$65536,IN_DTK!Q$5,0))=FALSE,VLOOKUP($A205,DSSV!$A$7:$S$65536,IN_DTK!Q$5,0),"")</f>
        <v>0</v>
      </c>
      <c r="R205" s="131" t="str">
        <f>IF(ISNA(VLOOKUP($A205,DSSV!$A$7:$S$65536,IN_DTK!R$5,0))=FALSE,VLOOKUP($A205,DSSV!$A$7:$S$65536,IN_DTK!R$5,0),"")</f>
        <v>Không</v>
      </c>
      <c r="S205" s="132">
        <f>IF(ISNA(VLOOKUP($A205,DSSV!$A$7:$S$65536,IN_DTK!S$5,0))=FALSE,VLOOKUP($A205,DSSV!$A$7:$S$65536,IN_DTK!S$5,0),"")</f>
        <v>0</v>
      </c>
      <c r="T205" s="125"/>
      <c r="U205" s="125"/>
      <c r="V205" s="125"/>
      <c r="W205" s="125"/>
      <c r="X205" s="125"/>
      <c r="Y205" s="125"/>
      <c r="Z205" s="125"/>
      <c r="AA205" s="125"/>
      <c r="AB205" s="125"/>
      <c r="AC205" s="125"/>
      <c r="AD205" s="125"/>
      <c r="AE205" s="125"/>
      <c r="AF205" s="125"/>
      <c r="AG205" s="125"/>
      <c r="AH205" s="125"/>
      <c r="AI205" s="125"/>
      <c r="AJ205" s="125"/>
      <c r="AK205" s="125"/>
      <c r="AL205" s="125"/>
      <c r="AM205" s="125"/>
      <c r="AN205" s="125"/>
      <c r="AO205" s="125"/>
      <c r="AP205" s="125"/>
      <c r="AQ205" s="125"/>
      <c r="AR205" s="125"/>
      <c r="AS205" s="125"/>
      <c r="AT205" s="125"/>
      <c r="AU205" s="125"/>
      <c r="AV205" s="125"/>
      <c r="AW205" s="125"/>
      <c r="AX205" s="125"/>
      <c r="AY205" s="125"/>
      <c r="AZ205" s="125"/>
      <c r="BA205" s="125"/>
      <c r="BB205" s="125"/>
      <c r="BC205" s="125"/>
    </row>
    <row r="206" spans="1:55" s="126" customFormat="1" ht="20.100000000000001" customHeight="1">
      <c r="A206" s="124">
        <v>198</v>
      </c>
      <c r="B206" s="127">
        <v>198</v>
      </c>
      <c r="C206" s="127">
        <f>IF(ISNA(VLOOKUP($A206,DSSV!$A$7:$S$65536,IN_DTK!C$5,0))=FALSE,VLOOKUP($A206,DSSV!$A$7:$S$65536,IN_DTK!C$5,0),"")</f>
        <v>0</v>
      </c>
      <c r="D206" s="128">
        <f>IF(ISNA(VLOOKUP($A206,DSSV!$A$7:$S$65536,IN_DTK!D$5,0))=FALSE,VLOOKUP($A206,DSSV!$A$7:$S$65536,IN_DTK!D$5,0),"")</f>
        <v>0</v>
      </c>
      <c r="E206" s="129">
        <f>IF(ISNA(VLOOKUP($A206,DSSV!$A$7:$S$65536,IN_DTK!E$5,0))=FALSE,VLOOKUP($A206,DSSV!$A$7:$S$65536,IN_DTK!E$5,0),"")</f>
        <v>0</v>
      </c>
      <c r="F206" s="127">
        <f>IF(ISNA(VLOOKUP($A206,DSSV!$A$7:$S$65536,IN_DTK!F$5,0))=FALSE,VLOOKUP($A206,DSSV!$A$7:$S$65536,IN_DTK!F$5,0),"")</f>
        <v>0</v>
      </c>
      <c r="G206" s="127">
        <f>IF(ISNA(VLOOKUP($A206,DSSV!$A$7:$S$65536,IN_DTK!G$5,0))=FALSE,VLOOKUP($A206,DSSV!$A$7:$S$65536,IN_DTK!G$5,0),"")</f>
        <v>0</v>
      </c>
      <c r="H206" s="127" t="str">
        <f>IF(ISNA(VLOOKUP($A206,DSSV!$A$7:$S$65536,IN_DTK!H$5,0))=FALSE,IF(H$8&lt;&gt;0,VLOOKUP($A206,DSSV!$A$7:$S$65536,IN_DTK!H$5,0),""),"")</f>
        <v/>
      </c>
      <c r="I206" s="127" t="str">
        <f>IF(ISNA(VLOOKUP($A206,DSSV!$A$7:$S$65536,IN_DTK!I$5,0))=FALSE,IF(I$8&lt;&gt;0,VLOOKUP($A206,DSSV!$A$7:$S$65536,IN_DTK!I$5,0),""),"")</f>
        <v/>
      </c>
      <c r="J206" s="127" t="str">
        <f>IF(ISNA(VLOOKUP($A206,DSSV!$A$7:$S$65536,IN_DTK!J$5,0))=FALSE,IF(J$8&lt;&gt;0,VLOOKUP($A206,DSSV!$A$7:$S$65536,IN_DTK!J$5,0),""),"")</f>
        <v/>
      </c>
      <c r="K206" s="127" t="str">
        <f>IF(ISNA(VLOOKUP($A206,DSSV!$A$7:$S$65536,IN_DTK!K$5,0))=FALSE,IF(K$8&lt;&gt;0,VLOOKUP($A206,DSSV!$A$7:$S$65536,IN_DTK!K$5,0),""),"")</f>
        <v/>
      </c>
      <c r="L206" s="127" t="str">
        <f>IF(ISNA(VLOOKUP($A206,DSSV!$A$7:$S$65536,IN_DTK!L$5,0))=FALSE,IF(L$8&lt;&gt;0,VLOOKUP($A206,DSSV!$A$7:$S$65536,IN_DTK!L$5,0),""),"")</f>
        <v/>
      </c>
      <c r="M206" s="127" t="str">
        <f>IF(ISNA(VLOOKUP($A206,DSSV!$A$7:$S$65536,IN_DTK!M$5,0))=FALSE,IF(M$8&lt;&gt;0,VLOOKUP($A206,DSSV!$A$7:$S$65536,IN_DTK!M$5,0),""),"")</f>
        <v/>
      </c>
      <c r="N206" s="127" t="str">
        <f>IF(ISNA(VLOOKUP($A206,DSSV!$A$7:$S$65536,IN_DTK!N$5,0))=FALSE,IF(N$8&lt;&gt;0,VLOOKUP($A206,DSSV!$A$7:$S$65536,IN_DTK!N$5,0),""),"")</f>
        <v/>
      </c>
      <c r="O206" s="127" t="str">
        <f>IF(ISNA(VLOOKUP($A206,DSSV!$A$7:$S$65536,IN_DTK!O$5,0))=FALSE,IF(O$8&lt;&gt;0,VLOOKUP($A206,DSSV!$A$7:$S$65536,IN_DTK!O$5,0),""),"")</f>
        <v/>
      </c>
      <c r="P206" s="127" t="str">
        <f>IF(ISNA(VLOOKUP($A206,DSSV!$A$7:$S$65536,IN_DTK!P$5,0))=FALSE,IF(P$8&lt;&gt;0,VLOOKUP($A206,DSSV!$A$7:$S$65536,IN_DTK!P$5,0),""),"")</f>
        <v/>
      </c>
      <c r="Q206" s="130">
        <f>IF(ISNA(VLOOKUP($A206,DSSV!$A$7:$S$65536,IN_DTK!Q$5,0))=FALSE,VLOOKUP($A206,DSSV!$A$7:$S$65536,IN_DTK!Q$5,0),"")</f>
        <v>0</v>
      </c>
      <c r="R206" s="131" t="str">
        <f>IF(ISNA(VLOOKUP($A206,DSSV!$A$7:$S$65536,IN_DTK!R$5,0))=FALSE,VLOOKUP($A206,DSSV!$A$7:$S$65536,IN_DTK!R$5,0),"")</f>
        <v>Không</v>
      </c>
      <c r="S206" s="132">
        <f>IF(ISNA(VLOOKUP($A206,DSSV!$A$7:$S$65536,IN_DTK!S$5,0))=FALSE,VLOOKUP($A206,DSSV!$A$7:$S$65536,IN_DTK!S$5,0),"")</f>
        <v>0</v>
      </c>
      <c r="T206" s="125"/>
      <c r="U206" s="125"/>
      <c r="V206" s="125"/>
      <c r="W206" s="125"/>
      <c r="X206" s="125"/>
      <c r="Y206" s="125"/>
      <c r="Z206" s="125"/>
      <c r="AA206" s="125"/>
      <c r="AB206" s="125"/>
      <c r="AC206" s="125"/>
      <c r="AD206" s="125"/>
      <c r="AE206" s="125"/>
      <c r="AF206" s="125"/>
      <c r="AG206" s="125"/>
      <c r="AH206" s="125"/>
      <c r="AI206" s="125"/>
      <c r="AJ206" s="125"/>
      <c r="AK206" s="125"/>
      <c r="AL206" s="125"/>
      <c r="AM206" s="125"/>
      <c r="AN206" s="125"/>
      <c r="AO206" s="125"/>
      <c r="AP206" s="125"/>
      <c r="AQ206" s="125"/>
      <c r="AR206" s="125"/>
      <c r="AS206" s="125"/>
      <c r="AT206" s="125"/>
      <c r="AU206" s="125"/>
      <c r="AV206" s="125"/>
      <c r="AW206" s="125"/>
      <c r="AX206" s="125"/>
      <c r="AY206" s="125"/>
      <c r="AZ206" s="125"/>
      <c r="BA206" s="125"/>
      <c r="BB206" s="125"/>
      <c r="BC206" s="125"/>
    </row>
    <row r="207" spans="1:55" s="126" customFormat="1" ht="20.100000000000001" customHeight="1">
      <c r="A207" s="124">
        <v>199</v>
      </c>
      <c r="B207" s="127">
        <v>199</v>
      </c>
      <c r="C207" s="127">
        <f>IF(ISNA(VLOOKUP($A207,DSSV!$A$7:$S$65536,IN_DTK!C$5,0))=FALSE,VLOOKUP($A207,DSSV!$A$7:$S$65536,IN_DTK!C$5,0),"")</f>
        <v>0</v>
      </c>
      <c r="D207" s="128">
        <f>IF(ISNA(VLOOKUP($A207,DSSV!$A$7:$S$65536,IN_DTK!D$5,0))=FALSE,VLOOKUP($A207,DSSV!$A$7:$S$65536,IN_DTK!D$5,0),"")</f>
        <v>0</v>
      </c>
      <c r="E207" s="129">
        <f>IF(ISNA(VLOOKUP($A207,DSSV!$A$7:$S$65536,IN_DTK!E$5,0))=FALSE,VLOOKUP($A207,DSSV!$A$7:$S$65536,IN_DTK!E$5,0),"")</f>
        <v>0</v>
      </c>
      <c r="F207" s="127">
        <f>IF(ISNA(VLOOKUP($A207,DSSV!$A$7:$S$65536,IN_DTK!F$5,0))=FALSE,VLOOKUP($A207,DSSV!$A$7:$S$65536,IN_DTK!F$5,0),"")</f>
        <v>0</v>
      </c>
      <c r="G207" s="127">
        <f>IF(ISNA(VLOOKUP($A207,DSSV!$A$7:$S$65536,IN_DTK!G$5,0))=FALSE,VLOOKUP($A207,DSSV!$A$7:$S$65536,IN_DTK!G$5,0),"")</f>
        <v>0</v>
      </c>
      <c r="H207" s="127" t="str">
        <f>IF(ISNA(VLOOKUP($A207,DSSV!$A$7:$S$65536,IN_DTK!H$5,0))=FALSE,IF(H$8&lt;&gt;0,VLOOKUP($A207,DSSV!$A$7:$S$65536,IN_DTK!H$5,0),""),"")</f>
        <v/>
      </c>
      <c r="I207" s="127" t="str">
        <f>IF(ISNA(VLOOKUP($A207,DSSV!$A$7:$S$65536,IN_DTK!I$5,0))=FALSE,IF(I$8&lt;&gt;0,VLOOKUP($A207,DSSV!$A$7:$S$65536,IN_DTK!I$5,0),""),"")</f>
        <v/>
      </c>
      <c r="J207" s="127" t="str">
        <f>IF(ISNA(VLOOKUP($A207,DSSV!$A$7:$S$65536,IN_DTK!J$5,0))=FALSE,IF(J$8&lt;&gt;0,VLOOKUP($A207,DSSV!$A$7:$S$65536,IN_DTK!J$5,0),""),"")</f>
        <v/>
      </c>
      <c r="K207" s="127" t="str">
        <f>IF(ISNA(VLOOKUP($A207,DSSV!$A$7:$S$65536,IN_DTK!K$5,0))=FALSE,IF(K$8&lt;&gt;0,VLOOKUP($A207,DSSV!$A$7:$S$65536,IN_DTK!K$5,0),""),"")</f>
        <v/>
      </c>
      <c r="L207" s="127" t="str">
        <f>IF(ISNA(VLOOKUP($A207,DSSV!$A$7:$S$65536,IN_DTK!L$5,0))=FALSE,IF(L$8&lt;&gt;0,VLOOKUP($A207,DSSV!$A$7:$S$65536,IN_DTK!L$5,0),""),"")</f>
        <v/>
      </c>
      <c r="M207" s="127" t="str">
        <f>IF(ISNA(VLOOKUP($A207,DSSV!$A$7:$S$65536,IN_DTK!M$5,0))=FALSE,IF(M$8&lt;&gt;0,VLOOKUP($A207,DSSV!$A$7:$S$65536,IN_DTK!M$5,0),""),"")</f>
        <v/>
      </c>
      <c r="N207" s="127" t="str">
        <f>IF(ISNA(VLOOKUP($A207,DSSV!$A$7:$S$65536,IN_DTK!N$5,0))=FALSE,IF(N$8&lt;&gt;0,VLOOKUP($A207,DSSV!$A$7:$S$65536,IN_DTK!N$5,0),""),"")</f>
        <v/>
      </c>
      <c r="O207" s="127" t="str">
        <f>IF(ISNA(VLOOKUP($A207,DSSV!$A$7:$S$65536,IN_DTK!O$5,0))=FALSE,IF(O$8&lt;&gt;0,VLOOKUP($A207,DSSV!$A$7:$S$65536,IN_DTK!O$5,0),""),"")</f>
        <v/>
      </c>
      <c r="P207" s="127" t="str">
        <f>IF(ISNA(VLOOKUP($A207,DSSV!$A$7:$S$65536,IN_DTK!P$5,0))=FALSE,IF(P$8&lt;&gt;0,VLOOKUP($A207,DSSV!$A$7:$S$65536,IN_DTK!P$5,0),""),"")</f>
        <v/>
      </c>
      <c r="Q207" s="130">
        <f>IF(ISNA(VLOOKUP($A207,DSSV!$A$7:$S$65536,IN_DTK!Q$5,0))=FALSE,VLOOKUP($A207,DSSV!$A$7:$S$65536,IN_DTK!Q$5,0),"")</f>
        <v>0</v>
      </c>
      <c r="R207" s="131" t="str">
        <f>IF(ISNA(VLOOKUP($A207,DSSV!$A$7:$S$65536,IN_DTK!R$5,0))=FALSE,VLOOKUP($A207,DSSV!$A$7:$S$65536,IN_DTK!R$5,0),"")</f>
        <v>Không</v>
      </c>
      <c r="S207" s="132">
        <f>IF(ISNA(VLOOKUP($A207,DSSV!$A$7:$S$65536,IN_DTK!S$5,0))=FALSE,VLOOKUP($A207,DSSV!$A$7:$S$65536,IN_DTK!S$5,0),"")</f>
        <v>0</v>
      </c>
      <c r="T207" s="125"/>
      <c r="U207" s="125"/>
      <c r="V207" s="125"/>
      <c r="W207" s="125"/>
      <c r="X207" s="125"/>
      <c r="Y207" s="125"/>
      <c r="Z207" s="125"/>
      <c r="AA207" s="125"/>
      <c r="AB207" s="125"/>
      <c r="AC207" s="125"/>
      <c r="AD207" s="125"/>
      <c r="AE207" s="125"/>
      <c r="AF207" s="125"/>
      <c r="AG207" s="125"/>
      <c r="AH207" s="125"/>
      <c r="AI207" s="125"/>
      <c r="AJ207" s="125"/>
      <c r="AK207" s="125"/>
      <c r="AL207" s="125"/>
      <c r="AM207" s="125"/>
      <c r="AN207" s="125"/>
      <c r="AO207" s="125"/>
      <c r="AP207" s="125"/>
      <c r="AQ207" s="125"/>
      <c r="AR207" s="125"/>
      <c r="AS207" s="125"/>
      <c r="AT207" s="125"/>
      <c r="AU207" s="125"/>
      <c r="AV207" s="125"/>
      <c r="AW207" s="125"/>
      <c r="AX207" s="125"/>
      <c r="AY207" s="125"/>
      <c r="AZ207" s="125"/>
      <c r="BA207" s="125"/>
      <c r="BB207" s="125"/>
      <c r="BC207" s="125"/>
    </row>
    <row r="208" spans="1:55" s="126" customFormat="1" ht="20.100000000000001" customHeight="1">
      <c r="A208" s="124">
        <v>200</v>
      </c>
      <c r="B208" s="127">
        <v>200</v>
      </c>
      <c r="C208" s="127">
        <f>IF(ISNA(VLOOKUP($A208,DSSV!$A$7:$S$65536,IN_DTK!C$5,0))=FALSE,VLOOKUP($A208,DSSV!$A$7:$S$65536,IN_DTK!C$5,0),"")</f>
        <v>0</v>
      </c>
      <c r="D208" s="128">
        <f>IF(ISNA(VLOOKUP($A208,DSSV!$A$7:$S$65536,IN_DTK!D$5,0))=FALSE,VLOOKUP($A208,DSSV!$A$7:$S$65536,IN_DTK!D$5,0),"")</f>
        <v>0</v>
      </c>
      <c r="E208" s="129">
        <f>IF(ISNA(VLOOKUP($A208,DSSV!$A$7:$S$65536,IN_DTK!E$5,0))=FALSE,VLOOKUP($A208,DSSV!$A$7:$S$65536,IN_DTK!E$5,0),"")</f>
        <v>0</v>
      </c>
      <c r="F208" s="127">
        <f>IF(ISNA(VLOOKUP($A208,DSSV!$A$7:$S$65536,IN_DTK!F$5,0))=FALSE,VLOOKUP($A208,DSSV!$A$7:$S$65536,IN_DTK!F$5,0),"")</f>
        <v>0</v>
      </c>
      <c r="G208" s="127">
        <f>IF(ISNA(VLOOKUP($A208,DSSV!$A$7:$S$65536,IN_DTK!G$5,0))=FALSE,VLOOKUP($A208,DSSV!$A$7:$S$65536,IN_DTK!G$5,0),"")</f>
        <v>0</v>
      </c>
      <c r="H208" s="127" t="str">
        <f>IF(ISNA(VLOOKUP($A208,DSSV!$A$7:$S$65536,IN_DTK!H$5,0))=FALSE,IF(H$8&lt;&gt;0,VLOOKUP($A208,DSSV!$A$7:$S$65536,IN_DTK!H$5,0),""),"")</f>
        <v/>
      </c>
      <c r="I208" s="127" t="str">
        <f>IF(ISNA(VLOOKUP($A208,DSSV!$A$7:$S$65536,IN_DTK!I$5,0))=FALSE,IF(I$8&lt;&gt;0,VLOOKUP($A208,DSSV!$A$7:$S$65536,IN_DTK!I$5,0),""),"")</f>
        <v/>
      </c>
      <c r="J208" s="127" t="str">
        <f>IF(ISNA(VLOOKUP($A208,DSSV!$A$7:$S$65536,IN_DTK!J$5,0))=FALSE,IF(J$8&lt;&gt;0,VLOOKUP($A208,DSSV!$A$7:$S$65536,IN_DTK!J$5,0),""),"")</f>
        <v/>
      </c>
      <c r="K208" s="127" t="str">
        <f>IF(ISNA(VLOOKUP($A208,DSSV!$A$7:$S$65536,IN_DTK!K$5,0))=FALSE,IF(K$8&lt;&gt;0,VLOOKUP($A208,DSSV!$A$7:$S$65536,IN_DTK!K$5,0),""),"")</f>
        <v/>
      </c>
      <c r="L208" s="127" t="str">
        <f>IF(ISNA(VLOOKUP($A208,DSSV!$A$7:$S$65536,IN_DTK!L$5,0))=FALSE,IF(L$8&lt;&gt;0,VLOOKUP($A208,DSSV!$A$7:$S$65536,IN_DTK!L$5,0),""),"")</f>
        <v/>
      </c>
      <c r="M208" s="127" t="str">
        <f>IF(ISNA(VLOOKUP($A208,DSSV!$A$7:$S$65536,IN_DTK!M$5,0))=FALSE,IF(M$8&lt;&gt;0,VLOOKUP($A208,DSSV!$A$7:$S$65536,IN_DTK!M$5,0),""),"")</f>
        <v/>
      </c>
      <c r="N208" s="127" t="str">
        <f>IF(ISNA(VLOOKUP($A208,DSSV!$A$7:$S$65536,IN_DTK!N$5,0))=FALSE,IF(N$8&lt;&gt;0,VLOOKUP($A208,DSSV!$A$7:$S$65536,IN_DTK!N$5,0),""),"")</f>
        <v/>
      </c>
      <c r="O208" s="127" t="str">
        <f>IF(ISNA(VLOOKUP($A208,DSSV!$A$7:$S$65536,IN_DTK!O$5,0))=FALSE,IF(O$8&lt;&gt;0,VLOOKUP($A208,DSSV!$A$7:$S$65536,IN_DTK!O$5,0),""),"")</f>
        <v/>
      </c>
      <c r="P208" s="127" t="str">
        <f>IF(ISNA(VLOOKUP($A208,DSSV!$A$7:$S$65536,IN_DTK!P$5,0))=FALSE,IF(P$8&lt;&gt;0,VLOOKUP($A208,DSSV!$A$7:$S$65536,IN_DTK!P$5,0),""),"")</f>
        <v/>
      </c>
      <c r="Q208" s="130">
        <f>IF(ISNA(VLOOKUP($A208,DSSV!$A$7:$S$65536,IN_DTK!Q$5,0))=FALSE,VLOOKUP($A208,DSSV!$A$7:$S$65536,IN_DTK!Q$5,0),"")</f>
        <v>0</v>
      </c>
      <c r="R208" s="131" t="str">
        <f>IF(ISNA(VLOOKUP($A208,DSSV!$A$7:$S$65536,IN_DTK!R$5,0))=FALSE,VLOOKUP($A208,DSSV!$A$7:$S$65536,IN_DTK!R$5,0),"")</f>
        <v>Không</v>
      </c>
      <c r="S208" s="132">
        <f>IF(ISNA(VLOOKUP($A208,DSSV!$A$7:$S$65536,IN_DTK!S$5,0))=FALSE,VLOOKUP($A208,DSSV!$A$7:$S$65536,IN_DTK!S$5,0),"")</f>
        <v>0</v>
      </c>
      <c r="T208" s="125"/>
      <c r="U208" s="125"/>
      <c r="V208" s="125"/>
      <c r="W208" s="125"/>
      <c r="X208" s="125"/>
      <c r="Y208" s="125"/>
      <c r="Z208" s="125"/>
      <c r="AA208" s="125"/>
      <c r="AB208" s="125"/>
      <c r="AC208" s="125"/>
      <c r="AD208" s="125"/>
      <c r="AE208" s="125"/>
      <c r="AF208" s="125"/>
      <c r="AG208" s="125"/>
      <c r="AH208" s="125"/>
      <c r="AI208" s="125"/>
      <c r="AJ208" s="125"/>
      <c r="AK208" s="125"/>
      <c r="AL208" s="125"/>
      <c r="AM208" s="125"/>
      <c r="AN208" s="125"/>
      <c r="AO208" s="125"/>
      <c r="AP208" s="125"/>
      <c r="AQ208" s="125"/>
      <c r="AR208" s="125"/>
      <c r="AS208" s="125"/>
      <c r="AT208" s="125"/>
      <c r="AU208" s="125"/>
      <c r="AV208" s="125"/>
      <c r="AW208" s="125"/>
      <c r="AX208" s="125"/>
      <c r="AY208" s="125"/>
      <c r="AZ208" s="125"/>
      <c r="BA208" s="125"/>
      <c r="BB208" s="125"/>
      <c r="BC208" s="125"/>
    </row>
    <row r="209" spans="1:55" s="126" customFormat="1" ht="20.100000000000001" customHeight="1">
      <c r="A209" s="124">
        <v>201</v>
      </c>
      <c r="B209" s="127">
        <v>201</v>
      </c>
      <c r="C209" s="127">
        <f>IF(ISNA(VLOOKUP($A209,DSSV!$A$7:$S$65536,IN_DTK!C$5,0))=FALSE,VLOOKUP($A209,DSSV!$A$7:$S$65536,IN_DTK!C$5,0),"")</f>
        <v>0</v>
      </c>
      <c r="D209" s="128">
        <f>IF(ISNA(VLOOKUP($A209,DSSV!$A$7:$S$65536,IN_DTK!D$5,0))=FALSE,VLOOKUP($A209,DSSV!$A$7:$S$65536,IN_DTK!D$5,0),"")</f>
        <v>0</v>
      </c>
      <c r="E209" s="129">
        <f>IF(ISNA(VLOOKUP($A209,DSSV!$A$7:$S$65536,IN_DTK!E$5,0))=FALSE,VLOOKUP($A209,DSSV!$A$7:$S$65536,IN_DTK!E$5,0),"")</f>
        <v>0</v>
      </c>
      <c r="F209" s="127">
        <f>IF(ISNA(VLOOKUP($A209,DSSV!$A$7:$S$65536,IN_DTK!F$5,0))=FALSE,VLOOKUP($A209,DSSV!$A$7:$S$65536,IN_DTK!F$5,0),"")</f>
        <v>0</v>
      </c>
      <c r="G209" s="127">
        <f>IF(ISNA(VLOOKUP($A209,DSSV!$A$7:$S$65536,IN_DTK!G$5,0))=FALSE,VLOOKUP($A209,DSSV!$A$7:$S$65536,IN_DTK!G$5,0),"")</f>
        <v>0</v>
      </c>
      <c r="H209" s="127" t="str">
        <f>IF(ISNA(VLOOKUP($A209,DSSV!$A$7:$S$65536,IN_DTK!H$5,0))=FALSE,IF(H$8&lt;&gt;0,VLOOKUP($A209,DSSV!$A$7:$S$65536,IN_DTK!H$5,0),""),"")</f>
        <v/>
      </c>
      <c r="I209" s="127" t="str">
        <f>IF(ISNA(VLOOKUP($A209,DSSV!$A$7:$S$65536,IN_DTK!I$5,0))=FALSE,IF(I$8&lt;&gt;0,VLOOKUP($A209,DSSV!$A$7:$S$65536,IN_DTK!I$5,0),""),"")</f>
        <v/>
      </c>
      <c r="J209" s="127" t="str">
        <f>IF(ISNA(VLOOKUP($A209,DSSV!$A$7:$S$65536,IN_DTK!J$5,0))=FALSE,IF(J$8&lt;&gt;0,VLOOKUP($A209,DSSV!$A$7:$S$65536,IN_DTK!J$5,0),""),"")</f>
        <v/>
      </c>
      <c r="K209" s="127" t="str">
        <f>IF(ISNA(VLOOKUP($A209,DSSV!$A$7:$S$65536,IN_DTK!K$5,0))=FALSE,IF(K$8&lt;&gt;0,VLOOKUP($A209,DSSV!$A$7:$S$65536,IN_DTK!K$5,0),""),"")</f>
        <v/>
      </c>
      <c r="L209" s="127" t="str">
        <f>IF(ISNA(VLOOKUP($A209,DSSV!$A$7:$S$65536,IN_DTK!L$5,0))=FALSE,IF(L$8&lt;&gt;0,VLOOKUP($A209,DSSV!$A$7:$S$65536,IN_DTK!L$5,0),""),"")</f>
        <v/>
      </c>
      <c r="M209" s="127" t="str">
        <f>IF(ISNA(VLOOKUP($A209,DSSV!$A$7:$S$65536,IN_DTK!M$5,0))=FALSE,IF(M$8&lt;&gt;0,VLOOKUP($A209,DSSV!$A$7:$S$65536,IN_DTK!M$5,0),""),"")</f>
        <v/>
      </c>
      <c r="N209" s="127" t="str">
        <f>IF(ISNA(VLOOKUP($A209,DSSV!$A$7:$S$65536,IN_DTK!N$5,0))=FALSE,IF(N$8&lt;&gt;0,VLOOKUP($A209,DSSV!$A$7:$S$65536,IN_DTK!N$5,0),""),"")</f>
        <v/>
      </c>
      <c r="O209" s="127" t="str">
        <f>IF(ISNA(VLOOKUP($A209,DSSV!$A$7:$S$65536,IN_DTK!O$5,0))=FALSE,IF(O$8&lt;&gt;0,VLOOKUP($A209,DSSV!$A$7:$S$65536,IN_DTK!O$5,0),""),"")</f>
        <v/>
      </c>
      <c r="P209" s="127" t="str">
        <f>IF(ISNA(VLOOKUP($A209,DSSV!$A$7:$S$65536,IN_DTK!P$5,0))=FALSE,IF(P$8&lt;&gt;0,VLOOKUP($A209,DSSV!$A$7:$S$65536,IN_DTK!P$5,0),""),"")</f>
        <v/>
      </c>
      <c r="Q209" s="130">
        <f>IF(ISNA(VLOOKUP($A209,DSSV!$A$7:$S$65536,IN_DTK!Q$5,0))=FALSE,VLOOKUP($A209,DSSV!$A$7:$S$65536,IN_DTK!Q$5,0),"")</f>
        <v>0</v>
      </c>
      <c r="R209" s="131" t="str">
        <f>IF(ISNA(VLOOKUP($A209,DSSV!$A$7:$S$65536,IN_DTK!R$5,0))=FALSE,VLOOKUP($A209,DSSV!$A$7:$S$65536,IN_DTK!R$5,0),"")</f>
        <v>Không</v>
      </c>
      <c r="S209" s="132">
        <f>IF(ISNA(VLOOKUP($A209,DSSV!$A$7:$S$65536,IN_DTK!S$5,0))=FALSE,VLOOKUP($A209,DSSV!$A$7:$S$65536,IN_DTK!S$5,0),"")</f>
        <v>0</v>
      </c>
      <c r="T209" s="125"/>
      <c r="U209" s="125"/>
      <c r="V209" s="125"/>
      <c r="W209" s="125"/>
      <c r="X209" s="125"/>
      <c r="Y209" s="125"/>
      <c r="Z209" s="125"/>
      <c r="AA209" s="125"/>
      <c r="AB209" s="125"/>
      <c r="AC209" s="125"/>
      <c r="AD209" s="125"/>
      <c r="AE209" s="125"/>
      <c r="AF209" s="125"/>
      <c r="AG209" s="125"/>
      <c r="AH209" s="125"/>
      <c r="AI209" s="125"/>
      <c r="AJ209" s="125"/>
      <c r="AK209" s="125"/>
      <c r="AL209" s="125"/>
      <c r="AM209" s="125"/>
      <c r="AN209" s="125"/>
      <c r="AO209" s="125"/>
      <c r="AP209" s="125"/>
      <c r="AQ209" s="125"/>
      <c r="AR209" s="125"/>
      <c r="AS209" s="125"/>
      <c r="AT209" s="125"/>
      <c r="AU209" s="125"/>
      <c r="AV209" s="125"/>
      <c r="AW209" s="125"/>
      <c r="AX209" s="125"/>
      <c r="AY209" s="125"/>
      <c r="AZ209" s="125"/>
      <c r="BA209" s="125"/>
      <c r="BB209" s="125"/>
      <c r="BC209" s="125"/>
    </row>
    <row r="210" spans="1:55" s="126" customFormat="1" ht="20.100000000000001" customHeight="1">
      <c r="A210" s="124">
        <v>202</v>
      </c>
      <c r="B210" s="127">
        <v>202</v>
      </c>
      <c r="C210" s="127">
        <f>IF(ISNA(VLOOKUP($A210,DSSV!$A$7:$S$65536,IN_DTK!C$5,0))=FALSE,VLOOKUP($A210,DSSV!$A$7:$S$65536,IN_DTK!C$5,0),"")</f>
        <v>0</v>
      </c>
      <c r="D210" s="128">
        <f>IF(ISNA(VLOOKUP($A210,DSSV!$A$7:$S$65536,IN_DTK!D$5,0))=FALSE,VLOOKUP($A210,DSSV!$A$7:$S$65536,IN_DTK!D$5,0),"")</f>
        <v>0</v>
      </c>
      <c r="E210" s="129">
        <f>IF(ISNA(VLOOKUP($A210,DSSV!$A$7:$S$65536,IN_DTK!E$5,0))=FALSE,VLOOKUP($A210,DSSV!$A$7:$S$65536,IN_DTK!E$5,0),"")</f>
        <v>0</v>
      </c>
      <c r="F210" s="127">
        <f>IF(ISNA(VLOOKUP($A210,DSSV!$A$7:$S$65536,IN_DTK!F$5,0))=FALSE,VLOOKUP($A210,DSSV!$A$7:$S$65536,IN_DTK!F$5,0),"")</f>
        <v>0</v>
      </c>
      <c r="G210" s="127">
        <f>IF(ISNA(VLOOKUP($A210,DSSV!$A$7:$S$65536,IN_DTK!G$5,0))=FALSE,VLOOKUP($A210,DSSV!$A$7:$S$65536,IN_DTK!G$5,0),"")</f>
        <v>0</v>
      </c>
      <c r="H210" s="127" t="str">
        <f>IF(ISNA(VLOOKUP($A210,DSSV!$A$7:$S$65536,IN_DTK!H$5,0))=FALSE,IF(H$8&lt;&gt;0,VLOOKUP($A210,DSSV!$A$7:$S$65536,IN_DTK!H$5,0),""),"")</f>
        <v/>
      </c>
      <c r="I210" s="127" t="str">
        <f>IF(ISNA(VLOOKUP($A210,DSSV!$A$7:$S$65536,IN_DTK!I$5,0))=FALSE,IF(I$8&lt;&gt;0,VLOOKUP($A210,DSSV!$A$7:$S$65536,IN_DTK!I$5,0),""),"")</f>
        <v/>
      </c>
      <c r="J210" s="127" t="str">
        <f>IF(ISNA(VLOOKUP($A210,DSSV!$A$7:$S$65536,IN_DTK!J$5,0))=FALSE,IF(J$8&lt;&gt;0,VLOOKUP($A210,DSSV!$A$7:$S$65536,IN_DTK!J$5,0),""),"")</f>
        <v/>
      </c>
      <c r="K210" s="127" t="str">
        <f>IF(ISNA(VLOOKUP($A210,DSSV!$A$7:$S$65536,IN_DTK!K$5,0))=FALSE,IF(K$8&lt;&gt;0,VLOOKUP($A210,DSSV!$A$7:$S$65536,IN_DTK!K$5,0),""),"")</f>
        <v/>
      </c>
      <c r="L210" s="127" t="str">
        <f>IF(ISNA(VLOOKUP($A210,DSSV!$A$7:$S$65536,IN_DTK!L$5,0))=FALSE,IF(L$8&lt;&gt;0,VLOOKUP($A210,DSSV!$A$7:$S$65536,IN_DTK!L$5,0),""),"")</f>
        <v/>
      </c>
      <c r="M210" s="127" t="str">
        <f>IF(ISNA(VLOOKUP($A210,DSSV!$A$7:$S$65536,IN_DTK!M$5,0))=FALSE,IF(M$8&lt;&gt;0,VLOOKUP($A210,DSSV!$A$7:$S$65536,IN_DTK!M$5,0),""),"")</f>
        <v/>
      </c>
      <c r="N210" s="127" t="str">
        <f>IF(ISNA(VLOOKUP($A210,DSSV!$A$7:$S$65536,IN_DTK!N$5,0))=FALSE,IF(N$8&lt;&gt;0,VLOOKUP($A210,DSSV!$A$7:$S$65536,IN_DTK!N$5,0),""),"")</f>
        <v/>
      </c>
      <c r="O210" s="127" t="str">
        <f>IF(ISNA(VLOOKUP($A210,DSSV!$A$7:$S$65536,IN_DTK!O$5,0))=FALSE,IF(O$8&lt;&gt;0,VLOOKUP($A210,DSSV!$A$7:$S$65536,IN_DTK!O$5,0),""),"")</f>
        <v/>
      </c>
      <c r="P210" s="127" t="str">
        <f>IF(ISNA(VLOOKUP($A210,DSSV!$A$7:$S$65536,IN_DTK!P$5,0))=FALSE,IF(P$8&lt;&gt;0,VLOOKUP($A210,DSSV!$A$7:$S$65536,IN_DTK!P$5,0),""),"")</f>
        <v/>
      </c>
      <c r="Q210" s="130">
        <f>IF(ISNA(VLOOKUP($A210,DSSV!$A$7:$S$65536,IN_DTK!Q$5,0))=FALSE,VLOOKUP($A210,DSSV!$A$7:$S$65536,IN_DTK!Q$5,0),"")</f>
        <v>0</v>
      </c>
      <c r="R210" s="131" t="str">
        <f>IF(ISNA(VLOOKUP($A210,DSSV!$A$7:$S$65536,IN_DTK!R$5,0))=FALSE,VLOOKUP($A210,DSSV!$A$7:$S$65536,IN_DTK!R$5,0),"")</f>
        <v>Không</v>
      </c>
      <c r="S210" s="132">
        <f>IF(ISNA(VLOOKUP($A210,DSSV!$A$7:$S$65536,IN_DTK!S$5,0))=FALSE,VLOOKUP($A210,DSSV!$A$7:$S$65536,IN_DTK!S$5,0),"")</f>
        <v>0</v>
      </c>
      <c r="T210" s="125"/>
      <c r="U210" s="125"/>
      <c r="V210" s="125"/>
      <c r="W210" s="125"/>
      <c r="X210" s="125"/>
      <c r="Y210" s="125"/>
      <c r="Z210" s="125"/>
      <c r="AA210" s="125"/>
      <c r="AB210" s="125"/>
      <c r="AC210" s="125"/>
      <c r="AD210" s="125"/>
      <c r="AE210" s="125"/>
      <c r="AF210" s="125"/>
      <c r="AG210" s="125"/>
      <c r="AH210" s="125"/>
      <c r="AI210" s="125"/>
      <c r="AJ210" s="125"/>
      <c r="AK210" s="125"/>
      <c r="AL210" s="125"/>
      <c r="AM210" s="125"/>
      <c r="AN210" s="125"/>
      <c r="AO210" s="125"/>
      <c r="AP210" s="125"/>
      <c r="AQ210" s="125"/>
      <c r="AR210" s="125"/>
      <c r="AS210" s="125"/>
      <c r="AT210" s="125"/>
      <c r="AU210" s="125"/>
      <c r="AV210" s="125"/>
      <c r="AW210" s="125"/>
      <c r="AX210" s="125"/>
      <c r="AY210" s="125"/>
      <c r="AZ210" s="125"/>
      <c r="BA210" s="125"/>
      <c r="BB210" s="125"/>
      <c r="BC210" s="125"/>
    </row>
    <row r="211" spans="1:55" s="126" customFormat="1" ht="20.100000000000001" customHeight="1">
      <c r="A211" s="124">
        <v>203</v>
      </c>
      <c r="B211" s="127">
        <v>203</v>
      </c>
      <c r="C211" s="127">
        <f>IF(ISNA(VLOOKUP($A211,DSSV!$A$7:$S$65536,IN_DTK!C$5,0))=FALSE,VLOOKUP($A211,DSSV!$A$7:$S$65536,IN_DTK!C$5,0),"")</f>
        <v>0</v>
      </c>
      <c r="D211" s="128">
        <f>IF(ISNA(VLOOKUP($A211,DSSV!$A$7:$S$65536,IN_DTK!D$5,0))=FALSE,VLOOKUP($A211,DSSV!$A$7:$S$65536,IN_DTK!D$5,0),"")</f>
        <v>0</v>
      </c>
      <c r="E211" s="129">
        <f>IF(ISNA(VLOOKUP($A211,DSSV!$A$7:$S$65536,IN_DTK!E$5,0))=FALSE,VLOOKUP($A211,DSSV!$A$7:$S$65536,IN_DTK!E$5,0),"")</f>
        <v>0</v>
      </c>
      <c r="F211" s="127">
        <f>IF(ISNA(VLOOKUP($A211,DSSV!$A$7:$S$65536,IN_DTK!F$5,0))=FALSE,VLOOKUP($A211,DSSV!$A$7:$S$65536,IN_DTK!F$5,0),"")</f>
        <v>0</v>
      </c>
      <c r="G211" s="127">
        <f>IF(ISNA(VLOOKUP($A211,DSSV!$A$7:$S$65536,IN_DTK!G$5,0))=FALSE,VLOOKUP($A211,DSSV!$A$7:$S$65536,IN_DTK!G$5,0),"")</f>
        <v>0</v>
      </c>
      <c r="H211" s="127" t="str">
        <f>IF(ISNA(VLOOKUP($A211,DSSV!$A$7:$S$65536,IN_DTK!H$5,0))=FALSE,IF(H$8&lt;&gt;0,VLOOKUP($A211,DSSV!$A$7:$S$65536,IN_DTK!H$5,0),""),"")</f>
        <v/>
      </c>
      <c r="I211" s="127" t="str">
        <f>IF(ISNA(VLOOKUP($A211,DSSV!$A$7:$S$65536,IN_DTK!I$5,0))=FALSE,IF(I$8&lt;&gt;0,VLOOKUP($A211,DSSV!$A$7:$S$65536,IN_DTK!I$5,0),""),"")</f>
        <v/>
      </c>
      <c r="J211" s="127" t="str">
        <f>IF(ISNA(VLOOKUP($A211,DSSV!$A$7:$S$65536,IN_DTK!J$5,0))=FALSE,IF(J$8&lt;&gt;0,VLOOKUP($A211,DSSV!$A$7:$S$65536,IN_DTK!J$5,0),""),"")</f>
        <v/>
      </c>
      <c r="K211" s="127" t="str">
        <f>IF(ISNA(VLOOKUP($A211,DSSV!$A$7:$S$65536,IN_DTK!K$5,0))=FALSE,IF(K$8&lt;&gt;0,VLOOKUP($A211,DSSV!$A$7:$S$65536,IN_DTK!K$5,0),""),"")</f>
        <v/>
      </c>
      <c r="L211" s="127" t="str">
        <f>IF(ISNA(VLOOKUP($A211,DSSV!$A$7:$S$65536,IN_DTK!L$5,0))=FALSE,IF(L$8&lt;&gt;0,VLOOKUP($A211,DSSV!$A$7:$S$65536,IN_DTK!L$5,0),""),"")</f>
        <v/>
      </c>
      <c r="M211" s="127" t="str">
        <f>IF(ISNA(VLOOKUP($A211,DSSV!$A$7:$S$65536,IN_DTK!M$5,0))=FALSE,IF(M$8&lt;&gt;0,VLOOKUP($A211,DSSV!$A$7:$S$65536,IN_DTK!M$5,0),""),"")</f>
        <v/>
      </c>
      <c r="N211" s="127" t="str">
        <f>IF(ISNA(VLOOKUP($A211,DSSV!$A$7:$S$65536,IN_DTK!N$5,0))=FALSE,IF(N$8&lt;&gt;0,VLOOKUP($A211,DSSV!$A$7:$S$65536,IN_DTK!N$5,0),""),"")</f>
        <v/>
      </c>
      <c r="O211" s="127" t="str">
        <f>IF(ISNA(VLOOKUP($A211,DSSV!$A$7:$S$65536,IN_DTK!O$5,0))=FALSE,IF(O$8&lt;&gt;0,VLOOKUP($A211,DSSV!$A$7:$S$65536,IN_DTK!O$5,0),""),"")</f>
        <v/>
      </c>
      <c r="P211" s="127" t="str">
        <f>IF(ISNA(VLOOKUP($A211,DSSV!$A$7:$S$65536,IN_DTK!P$5,0))=FALSE,IF(P$8&lt;&gt;0,VLOOKUP($A211,DSSV!$A$7:$S$65536,IN_DTK!P$5,0),""),"")</f>
        <v/>
      </c>
      <c r="Q211" s="130">
        <f>IF(ISNA(VLOOKUP($A211,DSSV!$A$7:$S$65536,IN_DTK!Q$5,0))=FALSE,VLOOKUP($A211,DSSV!$A$7:$S$65536,IN_DTK!Q$5,0),"")</f>
        <v>0</v>
      </c>
      <c r="R211" s="131" t="str">
        <f>IF(ISNA(VLOOKUP($A211,DSSV!$A$7:$S$65536,IN_DTK!R$5,0))=FALSE,VLOOKUP($A211,DSSV!$A$7:$S$65536,IN_DTK!R$5,0),"")</f>
        <v>Không</v>
      </c>
      <c r="S211" s="132">
        <f>IF(ISNA(VLOOKUP($A211,DSSV!$A$7:$S$65536,IN_DTK!S$5,0))=FALSE,VLOOKUP($A211,DSSV!$A$7:$S$65536,IN_DTK!S$5,0),"")</f>
        <v>0</v>
      </c>
      <c r="T211" s="125"/>
      <c r="U211" s="125"/>
      <c r="V211" s="125"/>
      <c r="W211" s="125"/>
      <c r="X211" s="125"/>
      <c r="Y211" s="125"/>
      <c r="Z211" s="125"/>
      <c r="AA211" s="125"/>
      <c r="AB211" s="125"/>
      <c r="AC211" s="125"/>
      <c r="AD211" s="125"/>
      <c r="AE211" s="125"/>
      <c r="AF211" s="125"/>
      <c r="AG211" s="125"/>
      <c r="AH211" s="125"/>
      <c r="AI211" s="125"/>
      <c r="AJ211" s="125"/>
      <c r="AK211" s="125"/>
      <c r="AL211" s="125"/>
      <c r="AM211" s="125"/>
      <c r="AN211" s="125"/>
      <c r="AO211" s="125"/>
      <c r="AP211" s="125"/>
      <c r="AQ211" s="125"/>
      <c r="AR211" s="125"/>
      <c r="AS211" s="125"/>
      <c r="AT211" s="125"/>
      <c r="AU211" s="125"/>
      <c r="AV211" s="125"/>
      <c r="AW211" s="125"/>
      <c r="AX211" s="125"/>
      <c r="AY211" s="125"/>
      <c r="AZ211" s="125"/>
      <c r="BA211" s="125"/>
      <c r="BB211" s="125"/>
      <c r="BC211" s="125"/>
    </row>
    <row r="212" spans="1:55" s="126" customFormat="1" ht="20.100000000000001" customHeight="1">
      <c r="A212" s="124">
        <v>204</v>
      </c>
      <c r="B212" s="127">
        <v>204</v>
      </c>
      <c r="C212" s="127">
        <f>IF(ISNA(VLOOKUP($A212,DSSV!$A$7:$S$65536,IN_DTK!C$5,0))=FALSE,VLOOKUP($A212,DSSV!$A$7:$S$65536,IN_DTK!C$5,0),"")</f>
        <v>0</v>
      </c>
      <c r="D212" s="128">
        <f>IF(ISNA(VLOOKUP($A212,DSSV!$A$7:$S$65536,IN_DTK!D$5,0))=FALSE,VLOOKUP($A212,DSSV!$A$7:$S$65536,IN_DTK!D$5,0),"")</f>
        <v>0</v>
      </c>
      <c r="E212" s="129">
        <f>IF(ISNA(VLOOKUP($A212,DSSV!$A$7:$S$65536,IN_DTK!E$5,0))=FALSE,VLOOKUP($A212,DSSV!$A$7:$S$65536,IN_DTK!E$5,0),"")</f>
        <v>0</v>
      </c>
      <c r="F212" s="127">
        <f>IF(ISNA(VLOOKUP($A212,DSSV!$A$7:$S$65536,IN_DTK!F$5,0))=FALSE,VLOOKUP($A212,DSSV!$A$7:$S$65536,IN_DTK!F$5,0),"")</f>
        <v>0</v>
      </c>
      <c r="G212" s="127">
        <f>IF(ISNA(VLOOKUP($A212,DSSV!$A$7:$S$65536,IN_DTK!G$5,0))=FALSE,VLOOKUP($A212,DSSV!$A$7:$S$65536,IN_DTK!G$5,0),"")</f>
        <v>0</v>
      </c>
      <c r="H212" s="127" t="str">
        <f>IF(ISNA(VLOOKUP($A212,DSSV!$A$7:$S$65536,IN_DTK!H$5,0))=FALSE,IF(H$8&lt;&gt;0,VLOOKUP($A212,DSSV!$A$7:$S$65536,IN_DTK!H$5,0),""),"")</f>
        <v/>
      </c>
      <c r="I212" s="127" t="str">
        <f>IF(ISNA(VLOOKUP($A212,DSSV!$A$7:$S$65536,IN_DTK!I$5,0))=FALSE,IF(I$8&lt;&gt;0,VLOOKUP($A212,DSSV!$A$7:$S$65536,IN_DTK!I$5,0),""),"")</f>
        <v/>
      </c>
      <c r="J212" s="127" t="str">
        <f>IF(ISNA(VLOOKUP($A212,DSSV!$A$7:$S$65536,IN_DTK!J$5,0))=FALSE,IF(J$8&lt;&gt;0,VLOOKUP($A212,DSSV!$A$7:$S$65536,IN_DTK!J$5,0),""),"")</f>
        <v/>
      </c>
      <c r="K212" s="127" t="str">
        <f>IF(ISNA(VLOOKUP($A212,DSSV!$A$7:$S$65536,IN_DTK!K$5,0))=FALSE,IF(K$8&lt;&gt;0,VLOOKUP($A212,DSSV!$A$7:$S$65536,IN_DTK!K$5,0),""),"")</f>
        <v/>
      </c>
      <c r="L212" s="127" t="str">
        <f>IF(ISNA(VLOOKUP($A212,DSSV!$A$7:$S$65536,IN_DTK!L$5,0))=FALSE,IF(L$8&lt;&gt;0,VLOOKUP($A212,DSSV!$A$7:$S$65536,IN_DTK!L$5,0),""),"")</f>
        <v/>
      </c>
      <c r="M212" s="127" t="str">
        <f>IF(ISNA(VLOOKUP($A212,DSSV!$A$7:$S$65536,IN_DTK!M$5,0))=FALSE,IF(M$8&lt;&gt;0,VLOOKUP($A212,DSSV!$A$7:$S$65536,IN_DTK!M$5,0),""),"")</f>
        <v/>
      </c>
      <c r="N212" s="127" t="str">
        <f>IF(ISNA(VLOOKUP($A212,DSSV!$A$7:$S$65536,IN_DTK!N$5,0))=FALSE,IF(N$8&lt;&gt;0,VLOOKUP($A212,DSSV!$A$7:$S$65536,IN_DTK!N$5,0),""),"")</f>
        <v/>
      </c>
      <c r="O212" s="127" t="str">
        <f>IF(ISNA(VLOOKUP($A212,DSSV!$A$7:$S$65536,IN_DTK!O$5,0))=FALSE,IF(O$8&lt;&gt;0,VLOOKUP($A212,DSSV!$A$7:$S$65536,IN_DTK!O$5,0),""),"")</f>
        <v/>
      </c>
      <c r="P212" s="127" t="str">
        <f>IF(ISNA(VLOOKUP($A212,DSSV!$A$7:$S$65536,IN_DTK!P$5,0))=FALSE,IF(P$8&lt;&gt;0,VLOOKUP($A212,DSSV!$A$7:$S$65536,IN_DTK!P$5,0),""),"")</f>
        <v/>
      </c>
      <c r="Q212" s="130">
        <f>IF(ISNA(VLOOKUP($A212,DSSV!$A$7:$S$65536,IN_DTK!Q$5,0))=FALSE,VLOOKUP($A212,DSSV!$A$7:$S$65536,IN_DTK!Q$5,0),"")</f>
        <v>0</v>
      </c>
      <c r="R212" s="131" t="str">
        <f>IF(ISNA(VLOOKUP($A212,DSSV!$A$7:$S$65536,IN_DTK!R$5,0))=FALSE,VLOOKUP($A212,DSSV!$A$7:$S$65536,IN_DTK!R$5,0),"")</f>
        <v>Không</v>
      </c>
      <c r="S212" s="132">
        <f>IF(ISNA(VLOOKUP($A212,DSSV!$A$7:$S$65536,IN_DTK!S$5,0))=FALSE,VLOOKUP($A212,DSSV!$A$7:$S$65536,IN_DTK!S$5,0),"")</f>
        <v>0</v>
      </c>
      <c r="T212" s="125"/>
      <c r="U212" s="125"/>
      <c r="V212" s="125"/>
      <c r="W212" s="125"/>
      <c r="X212" s="125"/>
      <c r="Y212" s="125"/>
      <c r="Z212" s="125"/>
      <c r="AA212" s="125"/>
      <c r="AB212" s="125"/>
      <c r="AC212" s="125"/>
      <c r="AD212" s="125"/>
      <c r="AE212" s="125"/>
      <c r="AF212" s="125"/>
      <c r="AG212" s="125"/>
      <c r="AH212" s="125"/>
      <c r="AI212" s="125"/>
      <c r="AJ212" s="125"/>
      <c r="AK212" s="125"/>
      <c r="AL212" s="125"/>
      <c r="AM212" s="125"/>
      <c r="AN212" s="125"/>
      <c r="AO212" s="125"/>
      <c r="AP212" s="125"/>
      <c r="AQ212" s="125"/>
      <c r="AR212" s="125"/>
      <c r="AS212" s="125"/>
      <c r="AT212" s="125"/>
      <c r="AU212" s="125"/>
      <c r="AV212" s="125"/>
      <c r="AW212" s="125"/>
      <c r="AX212" s="125"/>
      <c r="AY212" s="125"/>
      <c r="AZ212" s="125"/>
      <c r="BA212" s="125"/>
      <c r="BB212" s="125"/>
      <c r="BC212" s="125"/>
    </row>
    <row r="213" spans="1:55" s="126" customFormat="1" ht="20.100000000000001" customHeight="1">
      <c r="A213" s="124">
        <v>205</v>
      </c>
      <c r="B213" s="127">
        <v>205</v>
      </c>
      <c r="C213" s="127">
        <f>IF(ISNA(VLOOKUP($A213,DSSV!$A$7:$S$65536,IN_DTK!C$5,0))=FALSE,VLOOKUP($A213,DSSV!$A$7:$S$65536,IN_DTK!C$5,0),"")</f>
        <v>0</v>
      </c>
      <c r="D213" s="128">
        <f>IF(ISNA(VLOOKUP($A213,DSSV!$A$7:$S$65536,IN_DTK!D$5,0))=FALSE,VLOOKUP($A213,DSSV!$A$7:$S$65536,IN_DTK!D$5,0),"")</f>
        <v>0</v>
      </c>
      <c r="E213" s="129">
        <f>IF(ISNA(VLOOKUP($A213,DSSV!$A$7:$S$65536,IN_DTK!E$5,0))=FALSE,VLOOKUP($A213,DSSV!$A$7:$S$65536,IN_DTK!E$5,0),"")</f>
        <v>0</v>
      </c>
      <c r="F213" s="127">
        <f>IF(ISNA(VLOOKUP($A213,DSSV!$A$7:$S$65536,IN_DTK!F$5,0))=FALSE,VLOOKUP($A213,DSSV!$A$7:$S$65536,IN_DTK!F$5,0),"")</f>
        <v>0</v>
      </c>
      <c r="G213" s="127">
        <f>IF(ISNA(VLOOKUP($A213,DSSV!$A$7:$S$65536,IN_DTK!G$5,0))=FALSE,VLOOKUP($A213,DSSV!$A$7:$S$65536,IN_DTK!G$5,0),"")</f>
        <v>0</v>
      </c>
      <c r="H213" s="127" t="str">
        <f>IF(ISNA(VLOOKUP($A213,DSSV!$A$7:$S$65536,IN_DTK!H$5,0))=FALSE,IF(H$8&lt;&gt;0,VLOOKUP($A213,DSSV!$A$7:$S$65536,IN_DTK!H$5,0),""),"")</f>
        <v/>
      </c>
      <c r="I213" s="127" t="str">
        <f>IF(ISNA(VLOOKUP($A213,DSSV!$A$7:$S$65536,IN_DTK!I$5,0))=FALSE,IF(I$8&lt;&gt;0,VLOOKUP($A213,DSSV!$A$7:$S$65536,IN_DTK!I$5,0),""),"")</f>
        <v/>
      </c>
      <c r="J213" s="127" t="str">
        <f>IF(ISNA(VLOOKUP($A213,DSSV!$A$7:$S$65536,IN_DTK!J$5,0))=FALSE,IF(J$8&lt;&gt;0,VLOOKUP($A213,DSSV!$A$7:$S$65536,IN_DTK!J$5,0),""),"")</f>
        <v/>
      </c>
      <c r="K213" s="127" t="str">
        <f>IF(ISNA(VLOOKUP($A213,DSSV!$A$7:$S$65536,IN_DTK!K$5,0))=FALSE,IF(K$8&lt;&gt;0,VLOOKUP($A213,DSSV!$A$7:$S$65536,IN_DTK!K$5,0),""),"")</f>
        <v/>
      </c>
      <c r="L213" s="127" t="str">
        <f>IF(ISNA(VLOOKUP($A213,DSSV!$A$7:$S$65536,IN_DTK!L$5,0))=FALSE,IF(L$8&lt;&gt;0,VLOOKUP($A213,DSSV!$A$7:$S$65536,IN_DTK!L$5,0),""),"")</f>
        <v/>
      </c>
      <c r="M213" s="127" t="str">
        <f>IF(ISNA(VLOOKUP($A213,DSSV!$A$7:$S$65536,IN_DTK!M$5,0))=FALSE,IF(M$8&lt;&gt;0,VLOOKUP($A213,DSSV!$A$7:$S$65536,IN_DTK!M$5,0),""),"")</f>
        <v/>
      </c>
      <c r="N213" s="127" t="str">
        <f>IF(ISNA(VLOOKUP($A213,DSSV!$A$7:$S$65536,IN_DTK!N$5,0))=FALSE,IF(N$8&lt;&gt;0,VLOOKUP($A213,DSSV!$A$7:$S$65536,IN_DTK!N$5,0),""),"")</f>
        <v/>
      </c>
      <c r="O213" s="127" t="str">
        <f>IF(ISNA(VLOOKUP($A213,DSSV!$A$7:$S$65536,IN_DTK!O$5,0))=FALSE,IF(O$8&lt;&gt;0,VLOOKUP($A213,DSSV!$A$7:$S$65536,IN_DTK!O$5,0),""),"")</f>
        <v/>
      </c>
      <c r="P213" s="127" t="str">
        <f>IF(ISNA(VLOOKUP($A213,DSSV!$A$7:$S$65536,IN_DTK!P$5,0))=FALSE,IF(P$8&lt;&gt;0,VLOOKUP($A213,DSSV!$A$7:$S$65536,IN_DTK!P$5,0),""),"")</f>
        <v/>
      </c>
      <c r="Q213" s="130">
        <f>IF(ISNA(VLOOKUP($A213,DSSV!$A$7:$S$65536,IN_DTK!Q$5,0))=FALSE,VLOOKUP($A213,DSSV!$A$7:$S$65536,IN_DTK!Q$5,0),"")</f>
        <v>0</v>
      </c>
      <c r="R213" s="131" t="str">
        <f>IF(ISNA(VLOOKUP($A213,DSSV!$A$7:$S$65536,IN_DTK!R$5,0))=FALSE,VLOOKUP($A213,DSSV!$A$7:$S$65536,IN_DTK!R$5,0),"")</f>
        <v>Không</v>
      </c>
      <c r="S213" s="132">
        <f>IF(ISNA(VLOOKUP($A213,DSSV!$A$7:$S$65536,IN_DTK!S$5,0))=FALSE,VLOOKUP($A213,DSSV!$A$7:$S$65536,IN_DTK!S$5,0),"")</f>
        <v>0</v>
      </c>
      <c r="T213" s="125"/>
      <c r="U213" s="125"/>
      <c r="V213" s="125"/>
      <c r="W213" s="125"/>
      <c r="X213" s="125"/>
      <c r="Y213" s="125"/>
      <c r="Z213" s="125"/>
      <c r="AA213" s="125"/>
      <c r="AB213" s="125"/>
      <c r="AC213" s="125"/>
      <c r="AD213" s="125"/>
      <c r="AE213" s="125"/>
      <c r="AF213" s="125"/>
      <c r="AG213" s="125"/>
      <c r="AH213" s="125"/>
      <c r="AI213" s="125"/>
      <c r="AJ213" s="125"/>
      <c r="AK213" s="125"/>
      <c r="AL213" s="125"/>
      <c r="AM213" s="125"/>
      <c r="AN213" s="125"/>
      <c r="AO213" s="125"/>
      <c r="AP213" s="125"/>
      <c r="AQ213" s="125"/>
      <c r="AR213" s="125"/>
      <c r="AS213" s="125"/>
      <c r="AT213" s="125"/>
      <c r="AU213" s="125"/>
      <c r="AV213" s="125"/>
      <c r="AW213" s="125"/>
      <c r="AX213" s="125"/>
      <c r="AY213" s="125"/>
      <c r="AZ213" s="125"/>
      <c r="BA213" s="125"/>
      <c r="BB213" s="125"/>
      <c r="BC213" s="125"/>
    </row>
    <row r="214" spans="1:55" s="126" customFormat="1" ht="20.100000000000001" customHeight="1">
      <c r="A214" s="124">
        <v>206</v>
      </c>
      <c r="B214" s="127">
        <v>206</v>
      </c>
      <c r="C214" s="127">
        <f>IF(ISNA(VLOOKUP($A214,DSSV!$A$7:$S$65536,IN_DTK!C$5,0))=FALSE,VLOOKUP($A214,DSSV!$A$7:$S$65536,IN_DTK!C$5,0),"")</f>
        <v>0</v>
      </c>
      <c r="D214" s="128">
        <f>IF(ISNA(VLOOKUP($A214,DSSV!$A$7:$S$65536,IN_DTK!D$5,0))=FALSE,VLOOKUP($A214,DSSV!$A$7:$S$65536,IN_DTK!D$5,0),"")</f>
        <v>0</v>
      </c>
      <c r="E214" s="129">
        <f>IF(ISNA(VLOOKUP($A214,DSSV!$A$7:$S$65536,IN_DTK!E$5,0))=FALSE,VLOOKUP($A214,DSSV!$A$7:$S$65536,IN_DTK!E$5,0),"")</f>
        <v>0</v>
      </c>
      <c r="F214" s="127">
        <f>IF(ISNA(VLOOKUP($A214,DSSV!$A$7:$S$65536,IN_DTK!F$5,0))=FALSE,VLOOKUP($A214,DSSV!$A$7:$S$65536,IN_DTK!F$5,0),"")</f>
        <v>0</v>
      </c>
      <c r="G214" s="127">
        <f>IF(ISNA(VLOOKUP($A214,DSSV!$A$7:$S$65536,IN_DTK!G$5,0))=FALSE,VLOOKUP($A214,DSSV!$A$7:$S$65536,IN_DTK!G$5,0),"")</f>
        <v>0</v>
      </c>
      <c r="H214" s="127" t="str">
        <f>IF(ISNA(VLOOKUP($A214,DSSV!$A$7:$S$65536,IN_DTK!H$5,0))=FALSE,IF(H$8&lt;&gt;0,VLOOKUP($A214,DSSV!$A$7:$S$65536,IN_DTK!H$5,0),""),"")</f>
        <v/>
      </c>
      <c r="I214" s="127" t="str">
        <f>IF(ISNA(VLOOKUP($A214,DSSV!$A$7:$S$65536,IN_DTK!I$5,0))=FALSE,IF(I$8&lt;&gt;0,VLOOKUP($A214,DSSV!$A$7:$S$65536,IN_DTK!I$5,0),""),"")</f>
        <v/>
      </c>
      <c r="J214" s="127" t="str">
        <f>IF(ISNA(VLOOKUP($A214,DSSV!$A$7:$S$65536,IN_DTK!J$5,0))=FALSE,IF(J$8&lt;&gt;0,VLOOKUP($A214,DSSV!$A$7:$S$65536,IN_DTK!J$5,0),""),"")</f>
        <v/>
      </c>
      <c r="K214" s="127" t="str">
        <f>IF(ISNA(VLOOKUP($A214,DSSV!$A$7:$S$65536,IN_DTK!K$5,0))=FALSE,IF(K$8&lt;&gt;0,VLOOKUP($A214,DSSV!$A$7:$S$65536,IN_DTK!K$5,0),""),"")</f>
        <v/>
      </c>
      <c r="L214" s="127" t="str">
        <f>IF(ISNA(VLOOKUP($A214,DSSV!$A$7:$S$65536,IN_DTK!L$5,0))=FALSE,IF(L$8&lt;&gt;0,VLOOKUP($A214,DSSV!$A$7:$S$65536,IN_DTK!L$5,0),""),"")</f>
        <v/>
      </c>
      <c r="M214" s="127" t="str">
        <f>IF(ISNA(VLOOKUP($A214,DSSV!$A$7:$S$65536,IN_DTK!M$5,0))=FALSE,IF(M$8&lt;&gt;0,VLOOKUP($A214,DSSV!$A$7:$S$65536,IN_DTK!M$5,0),""),"")</f>
        <v/>
      </c>
      <c r="N214" s="127" t="str">
        <f>IF(ISNA(VLOOKUP($A214,DSSV!$A$7:$S$65536,IN_DTK!N$5,0))=FALSE,IF(N$8&lt;&gt;0,VLOOKUP($A214,DSSV!$A$7:$S$65536,IN_DTK!N$5,0),""),"")</f>
        <v/>
      </c>
      <c r="O214" s="127" t="str">
        <f>IF(ISNA(VLOOKUP($A214,DSSV!$A$7:$S$65536,IN_DTK!O$5,0))=FALSE,IF(O$8&lt;&gt;0,VLOOKUP($A214,DSSV!$A$7:$S$65536,IN_DTK!O$5,0),""),"")</f>
        <v/>
      </c>
      <c r="P214" s="127" t="str">
        <f>IF(ISNA(VLOOKUP($A214,DSSV!$A$7:$S$65536,IN_DTK!P$5,0))=FALSE,IF(P$8&lt;&gt;0,VLOOKUP($A214,DSSV!$A$7:$S$65536,IN_DTK!P$5,0),""),"")</f>
        <v/>
      </c>
      <c r="Q214" s="130">
        <f>IF(ISNA(VLOOKUP($A214,DSSV!$A$7:$S$65536,IN_DTK!Q$5,0))=FALSE,VLOOKUP($A214,DSSV!$A$7:$S$65536,IN_DTK!Q$5,0),"")</f>
        <v>0</v>
      </c>
      <c r="R214" s="131" t="str">
        <f>IF(ISNA(VLOOKUP($A214,DSSV!$A$7:$S$65536,IN_DTK!R$5,0))=FALSE,VLOOKUP($A214,DSSV!$A$7:$S$65536,IN_DTK!R$5,0),"")</f>
        <v>Không</v>
      </c>
      <c r="S214" s="132">
        <f>IF(ISNA(VLOOKUP($A214,DSSV!$A$7:$S$65536,IN_DTK!S$5,0))=FALSE,VLOOKUP($A214,DSSV!$A$7:$S$65536,IN_DTK!S$5,0),"")</f>
        <v>0</v>
      </c>
      <c r="T214" s="125"/>
      <c r="U214" s="125"/>
      <c r="V214" s="125"/>
      <c r="W214" s="125"/>
      <c r="X214" s="125"/>
      <c r="Y214" s="125"/>
      <c r="Z214" s="125"/>
      <c r="AA214" s="125"/>
      <c r="AB214" s="125"/>
      <c r="AC214" s="125"/>
      <c r="AD214" s="125"/>
      <c r="AE214" s="125"/>
      <c r="AF214" s="125"/>
      <c r="AG214" s="125"/>
      <c r="AH214" s="125"/>
      <c r="AI214" s="125"/>
      <c r="AJ214" s="125"/>
      <c r="AK214" s="125"/>
      <c r="AL214" s="125"/>
      <c r="AM214" s="125"/>
      <c r="AN214" s="125"/>
      <c r="AO214" s="125"/>
      <c r="AP214" s="125"/>
      <c r="AQ214" s="125"/>
      <c r="AR214" s="125"/>
      <c r="AS214" s="125"/>
      <c r="AT214" s="125"/>
      <c r="AU214" s="125"/>
      <c r="AV214" s="125"/>
      <c r="AW214" s="125"/>
      <c r="AX214" s="125"/>
      <c r="AY214" s="125"/>
      <c r="AZ214" s="125"/>
      <c r="BA214" s="125"/>
      <c r="BB214" s="125"/>
      <c r="BC214" s="125"/>
    </row>
    <row r="215" spans="1:55" s="126" customFormat="1" ht="20.100000000000001" customHeight="1">
      <c r="A215" s="124">
        <v>207</v>
      </c>
      <c r="B215" s="127">
        <v>207</v>
      </c>
      <c r="C215" s="127">
        <f>IF(ISNA(VLOOKUP($A215,DSSV!$A$7:$S$65536,IN_DTK!C$5,0))=FALSE,VLOOKUP($A215,DSSV!$A$7:$S$65536,IN_DTK!C$5,0),"")</f>
        <v>0</v>
      </c>
      <c r="D215" s="128">
        <f>IF(ISNA(VLOOKUP($A215,DSSV!$A$7:$S$65536,IN_DTK!D$5,0))=FALSE,VLOOKUP($A215,DSSV!$A$7:$S$65536,IN_DTK!D$5,0),"")</f>
        <v>0</v>
      </c>
      <c r="E215" s="129">
        <f>IF(ISNA(VLOOKUP($A215,DSSV!$A$7:$S$65536,IN_DTK!E$5,0))=FALSE,VLOOKUP($A215,DSSV!$A$7:$S$65536,IN_DTK!E$5,0),"")</f>
        <v>0</v>
      </c>
      <c r="F215" s="127">
        <f>IF(ISNA(VLOOKUP($A215,DSSV!$A$7:$S$65536,IN_DTK!F$5,0))=FALSE,VLOOKUP($A215,DSSV!$A$7:$S$65536,IN_DTK!F$5,0),"")</f>
        <v>0</v>
      </c>
      <c r="G215" s="127">
        <f>IF(ISNA(VLOOKUP($A215,DSSV!$A$7:$S$65536,IN_DTK!G$5,0))=FALSE,VLOOKUP($A215,DSSV!$A$7:$S$65536,IN_DTK!G$5,0),"")</f>
        <v>0</v>
      </c>
      <c r="H215" s="127" t="str">
        <f>IF(ISNA(VLOOKUP($A215,DSSV!$A$7:$S$65536,IN_DTK!H$5,0))=FALSE,IF(H$8&lt;&gt;0,VLOOKUP($A215,DSSV!$A$7:$S$65536,IN_DTK!H$5,0),""),"")</f>
        <v/>
      </c>
      <c r="I215" s="127" t="str">
        <f>IF(ISNA(VLOOKUP($A215,DSSV!$A$7:$S$65536,IN_DTK!I$5,0))=FALSE,IF(I$8&lt;&gt;0,VLOOKUP($A215,DSSV!$A$7:$S$65536,IN_DTK!I$5,0),""),"")</f>
        <v/>
      </c>
      <c r="J215" s="127" t="str">
        <f>IF(ISNA(VLOOKUP($A215,DSSV!$A$7:$S$65536,IN_DTK!J$5,0))=FALSE,IF(J$8&lt;&gt;0,VLOOKUP($A215,DSSV!$A$7:$S$65536,IN_DTK!J$5,0),""),"")</f>
        <v/>
      </c>
      <c r="K215" s="127" t="str">
        <f>IF(ISNA(VLOOKUP($A215,DSSV!$A$7:$S$65536,IN_DTK!K$5,0))=FALSE,IF(K$8&lt;&gt;0,VLOOKUP($A215,DSSV!$A$7:$S$65536,IN_DTK!K$5,0),""),"")</f>
        <v/>
      </c>
      <c r="L215" s="127" t="str">
        <f>IF(ISNA(VLOOKUP($A215,DSSV!$A$7:$S$65536,IN_DTK!L$5,0))=FALSE,IF(L$8&lt;&gt;0,VLOOKUP($A215,DSSV!$A$7:$S$65536,IN_DTK!L$5,0),""),"")</f>
        <v/>
      </c>
      <c r="M215" s="127" t="str">
        <f>IF(ISNA(VLOOKUP($A215,DSSV!$A$7:$S$65536,IN_DTK!M$5,0))=FALSE,IF(M$8&lt;&gt;0,VLOOKUP($A215,DSSV!$A$7:$S$65536,IN_DTK!M$5,0),""),"")</f>
        <v/>
      </c>
      <c r="N215" s="127" t="str">
        <f>IF(ISNA(VLOOKUP($A215,DSSV!$A$7:$S$65536,IN_DTK!N$5,0))=FALSE,IF(N$8&lt;&gt;0,VLOOKUP($A215,DSSV!$A$7:$S$65536,IN_DTK!N$5,0),""),"")</f>
        <v/>
      </c>
      <c r="O215" s="127" t="str">
        <f>IF(ISNA(VLOOKUP($A215,DSSV!$A$7:$S$65536,IN_DTK!O$5,0))=FALSE,IF(O$8&lt;&gt;0,VLOOKUP($A215,DSSV!$A$7:$S$65536,IN_DTK!O$5,0),""),"")</f>
        <v/>
      </c>
      <c r="P215" s="127" t="str">
        <f>IF(ISNA(VLOOKUP($A215,DSSV!$A$7:$S$65536,IN_DTK!P$5,0))=FALSE,IF(P$8&lt;&gt;0,VLOOKUP($A215,DSSV!$A$7:$S$65536,IN_DTK!P$5,0),""),"")</f>
        <v/>
      </c>
      <c r="Q215" s="130">
        <f>IF(ISNA(VLOOKUP($A215,DSSV!$A$7:$S$65536,IN_DTK!Q$5,0))=FALSE,VLOOKUP($A215,DSSV!$A$7:$S$65536,IN_DTK!Q$5,0),"")</f>
        <v>0</v>
      </c>
      <c r="R215" s="131" t="str">
        <f>IF(ISNA(VLOOKUP($A215,DSSV!$A$7:$S$65536,IN_DTK!R$5,0))=FALSE,VLOOKUP($A215,DSSV!$A$7:$S$65536,IN_DTK!R$5,0),"")</f>
        <v>Không</v>
      </c>
      <c r="S215" s="132">
        <f>IF(ISNA(VLOOKUP($A215,DSSV!$A$7:$S$65536,IN_DTK!S$5,0))=FALSE,VLOOKUP($A215,DSSV!$A$7:$S$65536,IN_DTK!S$5,0),"")</f>
        <v>0</v>
      </c>
      <c r="T215" s="125"/>
      <c r="U215" s="125"/>
      <c r="V215" s="125"/>
      <c r="W215" s="125"/>
      <c r="X215" s="125"/>
      <c r="Y215" s="125"/>
      <c r="Z215" s="125"/>
      <c r="AA215" s="125"/>
      <c r="AB215" s="125"/>
      <c r="AC215" s="125"/>
      <c r="AD215" s="125"/>
      <c r="AE215" s="125"/>
      <c r="AF215" s="125"/>
      <c r="AG215" s="125"/>
      <c r="AH215" s="125"/>
      <c r="AI215" s="125"/>
      <c r="AJ215" s="125"/>
      <c r="AK215" s="125"/>
      <c r="AL215" s="125"/>
      <c r="AM215" s="125"/>
      <c r="AN215" s="125"/>
      <c r="AO215" s="125"/>
      <c r="AP215" s="125"/>
      <c r="AQ215" s="125"/>
      <c r="AR215" s="125"/>
      <c r="AS215" s="125"/>
      <c r="AT215" s="125"/>
      <c r="AU215" s="125"/>
      <c r="AV215" s="125"/>
      <c r="AW215" s="125"/>
      <c r="AX215" s="125"/>
      <c r="AY215" s="125"/>
      <c r="AZ215" s="125"/>
      <c r="BA215" s="125"/>
      <c r="BB215" s="125"/>
      <c r="BC215" s="125"/>
    </row>
    <row r="216" spans="1:55" s="126" customFormat="1" ht="20.100000000000001" customHeight="1">
      <c r="A216" s="124">
        <v>208</v>
      </c>
      <c r="B216" s="127">
        <v>208</v>
      </c>
      <c r="C216" s="127">
        <f>IF(ISNA(VLOOKUP($A216,DSSV!$A$7:$S$65536,IN_DTK!C$5,0))=FALSE,VLOOKUP($A216,DSSV!$A$7:$S$65536,IN_DTK!C$5,0),"")</f>
        <v>0</v>
      </c>
      <c r="D216" s="128">
        <f>IF(ISNA(VLOOKUP($A216,DSSV!$A$7:$S$65536,IN_DTK!D$5,0))=FALSE,VLOOKUP($A216,DSSV!$A$7:$S$65536,IN_DTK!D$5,0),"")</f>
        <v>0</v>
      </c>
      <c r="E216" s="129">
        <f>IF(ISNA(VLOOKUP($A216,DSSV!$A$7:$S$65536,IN_DTK!E$5,0))=FALSE,VLOOKUP($A216,DSSV!$A$7:$S$65536,IN_DTK!E$5,0),"")</f>
        <v>0</v>
      </c>
      <c r="F216" s="127">
        <f>IF(ISNA(VLOOKUP($A216,DSSV!$A$7:$S$65536,IN_DTK!F$5,0))=FALSE,VLOOKUP($A216,DSSV!$A$7:$S$65536,IN_DTK!F$5,0),"")</f>
        <v>0</v>
      </c>
      <c r="G216" s="127">
        <f>IF(ISNA(VLOOKUP($A216,DSSV!$A$7:$S$65536,IN_DTK!G$5,0))=FALSE,VLOOKUP($A216,DSSV!$A$7:$S$65536,IN_DTK!G$5,0),"")</f>
        <v>0</v>
      </c>
      <c r="H216" s="127" t="str">
        <f>IF(ISNA(VLOOKUP($A216,DSSV!$A$7:$S$65536,IN_DTK!H$5,0))=FALSE,IF(H$8&lt;&gt;0,VLOOKUP($A216,DSSV!$A$7:$S$65536,IN_DTK!H$5,0),""),"")</f>
        <v/>
      </c>
      <c r="I216" s="127" t="str">
        <f>IF(ISNA(VLOOKUP($A216,DSSV!$A$7:$S$65536,IN_DTK!I$5,0))=FALSE,IF(I$8&lt;&gt;0,VLOOKUP($A216,DSSV!$A$7:$S$65536,IN_DTK!I$5,0),""),"")</f>
        <v/>
      </c>
      <c r="J216" s="127" t="str">
        <f>IF(ISNA(VLOOKUP($A216,DSSV!$A$7:$S$65536,IN_DTK!J$5,0))=FALSE,IF(J$8&lt;&gt;0,VLOOKUP($A216,DSSV!$A$7:$S$65536,IN_DTK!J$5,0),""),"")</f>
        <v/>
      </c>
      <c r="K216" s="127" t="str">
        <f>IF(ISNA(VLOOKUP($A216,DSSV!$A$7:$S$65536,IN_DTK!K$5,0))=FALSE,IF(K$8&lt;&gt;0,VLOOKUP($A216,DSSV!$A$7:$S$65536,IN_DTK!K$5,0),""),"")</f>
        <v/>
      </c>
      <c r="L216" s="127" t="str">
        <f>IF(ISNA(VLOOKUP($A216,DSSV!$A$7:$S$65536,IN_DTK!L$5,0))=FALSE,IF(L$8&lt;&gt;0,VLOOKUP($A216,DSSV!$A$7:$S$65536,IN_DTK!L$5,0),""),"")</f>
        <v/>
      </c>
      <c r="M216" s="127" t="str">
        <f>IF(ISNA(VLOOKUP($A216,DSSV!$A$7:$S$65536,IN_DTK!M$5,0))=FALSE,IF(M$8&lt;&gt;0,VLOOKUP($A216,DSSV!$A$7:$S$65536,IN_DTK!M$5,0),""),"")</f>
        <v/>
      </c>
      <c r="N216" s="127" t="str">
        <f>IF(ISNA(VLOOKUP($A216,DSSV!$A$7:$S$65536,IN_DTK!N$5,0))=FALSE,IF(N$8&lt;&gt;0,VLOOKUP($A216,DSSV!$A$7:$S$65536,IN_DTK!N$5,0),""),"")</f>
        <v/>
      </c>
      <c r="O216" s="127" t="str">
        <f>IF(ISNA(VLOOKUP($A216,DSSV!$A$7:$S$65536,IN_DTK!O$5,0))=FALSE,IF(O$8&lt;&gt;0,VLOOKUP($A216,DSSV!$A$7:$S$65536,IN_DTK!O$5,0),""),"")</f>
        <v/>
      </c>
      <c r="P216" s="127" t="str">
        <f>IF(ISNA(VLOOKUP($A216,DSSV!$A$7:$S$65536,IN_DTK!P$5,0))=FALSE,IF(P$8&lt;&gt;0,VLOOKUP($A216,DSSV!$A$7:$S$65536,IN_DTK!P$5,0),""),"")</f>
        <v/>
      </c>
      <c r="Q216" s="130">
        <f>IF(ISNA(VLOOKUP($A216,DSSV!$A$7:$S$65536,IN_DTK!Q$5,0))=FALSE,VLOOKUP($A216,DSSV!$A$7:$S$65536,IN_DTK!Q$5,0),"")</f>
        <v>0</v>
      </c>
      <c r="R216" s="131" t="str">
        <f>IF(ISNA(VLOOKUP($A216,DSSV!$A$7:$S$65536,IN_DTK!R$5,0))=FALSE,VLOOKUP($A216,DSSV!$A$7:$S$65536,IN_DTK!R$5,0),"")</f>
        <v>Không</v>
      </c>
      <c r="S216" s="132">
        <f>IF(ISNA(VLOOKUP($A216,DSSV!$A$7:$S$65536,IN_DTK!S$5,0))=FALSE,VLOOKUP($A216,DSSV!$A$7:$S$65536,IN_DTK!S$5,0),"")</f>
        <v>0</v>
      </c>
      <c r="T216" s="125"/>
      <c r="U216" s="125"/>
      <c r="V216" s="125"/>
      <c r="W216" s="125"/>
      <c r="X216" s="125"/>
      <c r="Y216" s="125"/>
      <c r="Z216" s="125"/>
      <c r="AA216" s="125"/>
      <c r="AB216" s="125"/>
      <c r="AC216" s="125"/>
      <c r="AD216" s="125"/>
      <c r="AE216" s="125"/>
      <c r="AF216" s="125"/>
      <c r="AG216" s="125"/>
      <c r="AH216" s="125"/>
      <c r="AI216" s="125"/>
      <c r="AJ216" s="125"/>
      <c r="AK216" s="125"/>
      <c r="AL216" s="125"/>
      <c r="AM216" s="125"/>
      <c r="AN216" s="125"/>
      <c r="AO216" s="125"/>
      <c r="AP216" s="125"/>
      <c r="AQ216" s="125"/>
      <c r="AR216" s="125"/>
      <c r="AS216" s="125"/>
      <c r="AT216" s="125"/>
      <c r="AU216" s="125"/>
      <c r="AV216" s="125"/>
      <c r="AW216" s="125"/>
      <c r="AX216" s="125"/>
      <c r="AY216" s="125"/>
      <c r="AZ216" s="125"/>
      <c r="BA216" s="125"/>
      <c r="BB216" s="125"/>
      <c r="BC216" s="125"/>
    </row>
    <row r="217" spans="1:55" s="126" customFormat="1" ht="20.100000000000001" customHeight="1">
      <c r="A217" s="124">
        <v>209</v>
      </c>
      <c r="B217" s="127">
        <v>209</v>
      </c>
      <c r="C217" s="127">
        <f>IF(ISNA(VLOOKUP($A217,DSSV!$A$7:$S$65536,IN_DTK!C$5,0))=FALSE,VLOOKUP($A217,DSSV!$A$7:$S$65536,IN_DTK!C$5,0),"")</f>
        <v>0</v>
      </c>
      <c r="D217" s="128">
        <f>IF(ISNA(VLOOKUP($A217,DSSV!$A$7:$S$65536,IN_DTK!D$5,0))=FALSE,VLOOKUP($A217,DSSV!$A$7:$S$65536,IN_DTK!D$5,0),"")</f>
        <v>0</v>
      </c>
      <c r="E217" s="129">
        <f>IF(ISNA(VLOOKUP($A217,DSSV!$A$7:$S$65536,IN_DTK!E$5,0))=FALSE,VLOOKUP($A217,DSSV!$A$7:$S$65536,IN_DTK!E$5,0),"")</f>
        <v>0</v>
      </c>
      <c r="F217" s="127">
        <f>IF(ISNA(VLOOKUP($A217,DSSV!$A$7:$S$65536,IN_DTK!F$5,0))=FALSE,VLOOKUP($A217,DSSV!$A$7:$S$65536,IN_DTK!F$5,0),"")</f>
        <v>0</v>
      </c>
      <c r="G217" s="127">
        <f>IF(ISNA(VLOOKUP($A217,DSSV!$A$7:$S$65536,IN_DTK!G$5,0))=FALSE,VLOOKUP($A217,DSSV!$A$7:$S$65536,IN_DTK!G$5,0),"")</f>
        <v>0</v>
      </c>
      <c r="H217" s="127" t="str">
        <f>IF(ISNA(VLOOKUP($A217,DSSV!$A$7:$S$65536,IN_DTK!H$5,0))=FALSE,IF(H$8&lt;&gt;0,VLOOKUP($A217,DSSV!$A$7:$S$65536,IN_DTK!H$5,0),""),"")</f>
        <v/>
      </c>
      <c r="I217" s="127" t="str">
        <f>IF(ISNA(VLOOKUP($A217,DSSV!$A$7:$S$65536,IN_DTK!I$5,0))=FALSE,IF(I$8&lt;&gt;0,VLOOKUP($A217,DSSV!$A$7:$S$65536,IN_DTK!I$5,0),""),"")</f>
        <v/>
      </c>
      <c r="J217" s="127" t="str">
        <f>IF(ISNA(VLOOKUP($A217,DSSV!$A$7:$S$65536,IN_DTK!J$5,0))=FALSE,IF(J$8&lt;&gt;0,VLOOKUP($A217,DSSV!$A$7:$S$65536,IN_DTK!J$5,0),""),"")</f>
        <v/>
      </c>
      <c r="K217" s="127" t="str">
        <f>IF(ISNA(VLOOKUP($A217,DSSV!$A$7:$S$65536,IN_DTK!K$5,0))=FALSE,IF(K$8&lt;&gt;0,VLOOKUP($A217,DSSV!$A$7:$S$65536,IN_DTK!K$5,0),""),"")</f>
        <v/>
      </c>
      <c r="L217" s="127" t="str">
        <f>IF(ISNA(VLOOKUP($A217,DSSV!$A$7:$S$65536,IN_DTK!L$5,0))=FALSE,IF(L$8&lt;&gt;0,VLOOKUP($A217,DSSV!$A$7:$S$65536,IN_DTK!L$5,0),""),"")</f>
        <v/>
      </c>
      <c r="M217" s="127" t="str">
        <f>IF(ISNA(VLOOKUP($A217,DSSV!$A$7:$S$65536,IN_DTK!M$5,0))=FALSE,IF(M$8&lt;&gt;0,VLOOKUP($A217,DSSV!$A$7:$S$65536,IN_DTK!M$5,0),""),"")</f>
        <v/>
      </c>
      <c r="N217" s="127" t="str">
        <f>IF(ISNA(VLOOKUP($A217,DSSV!$A$7:$S$65536,IN_DTK!N$5,0))=FALSE,IF(N$8&lt;&gt;0,VLOOKUP($A217,DSSV!$A$7:$S$65536,IN_DTK!N$5,0),""),"")</f>
        <v/>
      </c>
      <c r="O217" s="127" t="str">
        <f>IF(ISNA(VLOOKUP($A217,DSSV!$A$7:$S$65536,IN_DTK!O$5,0))=FALSE,IF(O$8&lt;&gt;0,VLOOKUP($A217,DSSV!$A$7:$S$65536,IN_DTK!O$5,0),""),"")</f>
        <v/>
      </c>
      <c r="P217" s="127" t="str">
        <f>IF(ISNA(VLOOKUP($A217,DSSV!$A$7:$S$65536,IN_DTK!P$5,0))=FALSE,IF(P$8&lt;&gt;0,VLOOKUP($A217,DSSV!$A$7:$S$65536,IN_DTK!P$5,0),""),"")</f>
        <v/>
      </c>
      <c r="Q217" s="130">
        <f>IF(ISNA(VLOOKUP($A217,DSSV!$A$7:$S$65536,IN_DTK!Q$5,0))=FALSE,VLOOKUP($A217,DSSV!$A$7:$S$65536,IN_DTK!Q$5,0),"")</f>
        <v>0</v>
      </c>
      <c r="R217" s="131" t="str">
        <f>IF(ISNA(VLOOKUP($A217,DSSV!$A$7:$S$65536,IN_DTK!R$5,0))=FALSE,VLOOKUP($A217,DSSV!$A$7:$S$65536,IN_DTK!R$5,0),"")</f>
        <v>Không</v>
      </c>
      <c r="S217" s="132">
        <f>IF(ISNA(VLOOKUP($A217,DSSV!$A$7:$S$65536,IN_DTK!S$5,0))=FALSE,VLOOKUP($A217,DSSV!$A$7:$S$65536,IN_DTK!S$5,0),"")</f>
        <v>0</v>
      </c>
      <c r="T217" s="125"/>
      <c r="U217" s="125"/>
      <c r="V217" s="125"/>
      <c r="W217" s="125"/>
      <c r="X217" s="125"/>
      <c r="Y217" s="125"/>
      <c r="Z217" s="125"/>
      <c r="AA217" s="125"/>
      <c r="AB217" s="125"/>
      <c r="AC217" s="125"/>
      <c r="AD217" s="125"/>
      <c r="AE217" s="125"/>
      <c r="AF217" s="125"/>
      <c r="AG217" s="125"/>
      <c r="AH217" s="125"/>
      <c r="AI217" s="125"/>
      <c r="AJ217" s="125"/>
      <c r="AK217" s="125"/>
      <c r="AL217" s="125"/>
      <c r="AM217" s="125"/>
      <c r="AN217" s="125"/>
      <c r="AO217" s="125"/>
      <c r="AP217" s="125"/>
      <c r="AQ217" s="125"/>
      <c r="AR217" s="125"/>
      <c r="AS217" s="125"/>
      <c r="AT217" s="125"/>
      <c r="AU217" s="125"/>
      <c r="AV217" s="125"/>
      <c r="AW217" s="125"/>
      <c r="AX217" s="125"/>
      <c r="AY217" s="125"/>
      <c r="AZ217" s="125"/>
      <c r="BA217" s="125"/>
      <c r="BB217" s="125"/>
      <c r="BC217" s="125"/>
    </row>
    <row r="218" spans="1:55" s="126" customFormat="1" ht="20.100000000000001" customHeight="1">
      <c r="A218" s="124">
        <v>210</v>
      </c>
      <c r="B218" s="127">
        <v>210</v>
      </c>
      <c r="C218" s="127">
        <f>IF(ISNA(VLOOKUP($A218,DSSV!$A$7:$S$65536,IN_DTK!C$5,0))=FALSE,VLOOKUP($A218,DSSV!$A$7:$S$65536,IN_DTK!C$5,0),"")</f>
        <v>0</v>
      </c>
      <c r="D218" s="128">
        <f>IF(ISNA(VLOOKUP($A218,DSSV!$A$7:$S$65536,IN_DTK!D$5,0))=FALSE,VLOOKUP($A218,DSSV!$A$7:$S$65536,IN_DTK!D$5,0),"")</f>
        <v>0</v>
      </c>
      <c r="E218" s="129">
        <f>IF(ISNA(VLOOKUP($A218,DSSV!$A$7:$S$65536,IN_DTK!E$5,0))=FALSE,VLOOKUP($A218,DSSV!$A$7:$S$65536,IN_DTK!E$5,0),"")</f>
        <v>0</v>
      </c>
      <c r="F218" s="127">
        <f>IF(ISNA(VLOOKUP($A218,DSSV!$A$7:$S$65536,IN_DTK!F$5,0))=FALSE,VLOOKUP($A218,DSSV!$A$7:$S$65536,IN_DTK!F$5,0),"")</f>
        <v>0</v>
      </c>
      <c r="G218" s="127">
        <f>IF(ISNA(VLOOKUP($A218,DSSV!$A$7:$S$65536,IN_DTK!G$5,0))=FALSE,VLOOKUP($A218,DSSV!$A$7:$S$65536,IN_DTK!G$5,0),"")</f>
        <v>0</v>
      </c>
      <c r="H218" s="127" t="str">
        <f>IF(ISNA(VLOOKUP($A218,DSSV!$A$7:$S$65536,IN_DTK!H$5,0))=FALSE,IF(H$8&lt;&gt;0,VLOOKUP($A218,DSSV!$A$7:$S$65536,IN_DTK!H$5,0),""),"")</f>
        <v/>
      </c>
      <c r="I218" s="127" t="str">
        <f>IF(ISNA(VLOOKUP($A218,DSSV!$A$7:$S$65536,IN_DTK!I$5,0))=FALSE,IF(I$8&lt;&gt;0,VLOOKUP($A218,DSSV!$A$7:$S$65536,IN_DTK!I$5,0),""),"")</f>
        <v/>
      </c>
      <c r="J218" s="127" t="str">
        <f>IF(ISNA(VLOOKUP($A218,DSSV!$A$7:$S$65536,IN_DTK!J$5,0))=FALSE,IF(J$8&lt;&gt;0,VLOOKUP($A218,DSSV!$A$7:$S$65536,IN_DTK!J$5,0),""),"")</f>
        <v/>
      </c>
      <c r="K218" s="127" t="str">
        <f>IF(ISNA(VLOOKUP($A218,DSSV!$A$7:$S$65536,IN_DTK!K$5,0))=FALSE,IF(K$8&lt;&gt;0,VLOOKUP($A218,DSSV!$A$7:$S$65536,IN_DTK!K$5,0),""),"")</f>
        <v/>
      </c>
      <c r="L218" s="127" t="str">
        <f>IF(ISNA(VLOOKUP($A218,DSSV!$A$7:$S$65536,IN_DTK!L$5,0))=FALSE,IF(L$8&lt;&gt;0,VLOOKUP($A218,DSSV!$A$7:$S$65536,IN_DTK!L$5,0),""),"")</f>
        <v/>
      </c>
      <c r="M218" s="127" t="str">
        <f>IF(ISNA(VLOOKUP($A218,DSSV!$A$7:$S$65536,IN_DTK!M$5,0))=FALSE,IF(M$8&lt;&gt;0,VLOOKUP($A218,DSSV!$A$7:$S$65536,IN_DTK!M$5,0),""),"")</f>
        <v/>
      </c>
      <c r="N218" s="127" t="str">
        <f>IF(ISNA(VLOOKUP($A218,DSSV!$A$7:$S$65536,IN_DTK!N$5,0))=FALSE,IF(N$8&lt;&gt;0,VLOOKUP($A218,DSSV!$A$7:$S$65536,IN_DTK!N$5,0),""),"")</f>
        <v/>
      </c>
      <c r="O218" s="127" t="str">
        <f>IF(ISNA(VLOOKUP($A218,DSSV!$A$7:$S$65536,IN_DTK!O$5,0))=FALSE,IF(O$8&lt;&gt;0,VLOOKUP($A218,DSSV!$A$7:$S$65536,IN_DTK!O$5,0),""),"")</f>
        <v/>
      </c>
      <c r="P218" s="127" t="str">
        <f>IF(ISNA(VLOOKUP($A218,DSSV!$A$7:$S$65536,IN_DTK!P$5,0))=FALSE,IF(P$8&lt;&gt;0,VLOOKUP($A218,DSSV!$A$7:$S$65536,IN_DTK!P$5,0),""),"")</f>
        <v/>
      </c>
      <c r="Q218" s="130">
        <f>IF(ISNA(VLOOKUP($A218,DSSV!$A$7:$S$65536,IN_DTK!Q$5,0))=FALSE,VLOOKUP($A218,DSSV!$A$7:$S$65536,IN_DTK!Q$5,0),"")</f>
        <v>0</v>
      </c>
      <c r="R218" s="131" t="str">
        <f>IF(ISNA(VLOOKUP($A218,DSSV!$A$7:$S$65536,IN_DTK!R$5,0))=FALSE,VLOOKUP($A218,DSSV!$A$7:$S$65536,IN_DTK!R$5,0),"")</f>
        <v>Không</v>
      </c>
      <c r="S218" s="132">
        <f>IF(ISNA(VLOOKUP($A218,DSSV!$A$7:$S$65536,IN_DTK!S$5,0))=FALSE,VLOOKUP($A218,DSSV!$A$7:$S$65536,IN_DTK!S$5,0),"")</f>
        <v>0</v>
      </c>
      <c r="T218" s="125"/>
      <c r="U218" s="125"/>
      <c r="V218" s="125"/>
      <c r="W218" s="125"/>
      <c r="X218" s="125"/>
      <c r="Y218" s="125"/>
      <c r="Z218" s="125"/>
      <c r="AA218" s="125"/>
      <c r="AB218" s="125"/>
      <c r="AC218" s="125"/>
      <c r="AD218" s="125"/>
      <c r="AE218" s="125"/>
      <c r="AF218" s="125"/>
      <c r="AG218" s="125"/>
      <c r="AH218" s="125"/>
      <c r="AI218" s="125"/>
      <c r="AJ218" s="125"/>
      <c r="AK218" s="125"/>
      <c r="AL218" s="125"/>
      <c r="AM218" s="125"/>
      <c r="AN218" s="125"/>
      <c r="AO218" s="125"/>
      <c r="AP218" s="125"/>
      <c r="AQ218" s="125"/>
      <c r="AR218" s="125"/>
      <c r="AS218" s="125"/>
      <c r="AT218" s="125"/>
      <c r="AU218" s="125"/>
      <c r="AV218" s="125"/>
      <c r="AW218" s="125"/>
      <c r="AX218" s="125"/>
      <c r="AY218" s="125"/>
      <c r="AZ218" s="125"/>
      <c r="BA218" s="125"/>
      <c r="BB218" s="125"/>
      <c r="BC218" s="125"/>
    </row>
    <row r="219" spans="1:55" s="126" customFormat="1" ht="20.100000000000001" customHeight="1">
      <c r="A219" s="124">
        <v>211</v>
      </c>
      <c r="B219" s="127">
        <v>211</v>
      </c>
      <c r="C219" s="127">
        <f>IF(ISNA(VLOOKUP($A219,DSSV!$A$7:$S$65536,IN_DTK!C$5,0))=FALSE,VLOOKUP($A219,DSSV!$A$7:$S$65536,IN_DTK!C$5,0),"")</f>
        <v>0</v>
      </c>
      <c r="D219" s="128">
        <f>IF(ISNA(VLOOKUP($A219,DSSV!$A$7:$S$65536,IN_DTK!D$5,0))=FALSE,VLOOKUP($A219,DSSV!$A$7:$S$65536,IN_DTK!D$5,0),"")</f>
        <v>0</v>
      </c>
      <c r="E219" s="129">
        <f>IF(ISNA(VLOOKUP($A219,DSSV!$A$7:$S$65536,IN_DTK!E$5,0))=FALSE,VLOOKUP($A219,DSSV!$A$7:$S$65536,IN_DTK!E$5,0),"")</f>
        <v>0</v>
      </c>
      <c r="F219" s="127">
        <f>IF(ISNA(VLOOKUP($A219,DSSV!$A$7:$S$65536,IN_DTK!F$5,0))=FALSE,VLOOKUP($A219,DSSV!$A$7:$S$65536,IN_DTK!F$5,0),"")</f>
        <v>0</v>
      </c>
      <c r="G219" s="127">
        <f>IF(ISNA(VLOOKUP($A219,DSSV!$A$7:$S$65536,IN_DTK!G$5,0))=FALSE,VLOOKUP($A219,DSSV!$A$7:$S$65536,IN_DTK!G$5,0),"")</f>
        <v>0</v>
      </c>
      <c r="H219" s="127" t="str">
        <f>IF(ISNA(VLOOKUP($A219,DSSV!$A$7:$S$65536,IN_DTK!H$5,0))=FALSE,IF(H$8&lt;&gt;0,VLOOKUP($A219,DSSV!$A$7:$S$65536,IN_DTK!H$5,0),""),"")</f>
        <v/>
      </c>
      <c r="I219" s="127" t="str">
        <f>IF(ISNA(VLOOKUP($A219,DSSV!$A$7:$S$65536,IN_DTK!I$5,0))=FALSE,IF(I$8&lt;&gt;0,VLOOKUP($A219,DSSV!$A$7:$S$65536,IN_DTK!I$5,0),""),"")</f>
        <v/>
      </c>
      <c r="J219" s="127" t="str">
        <f>IF(ISNA(VLOOKUP($A219,DSSV!$A$7:$S$65536,IN_DTK!J$5,0))=FALSE,IF(J$8&lt;&gt;0,VLOOKUP($A219,DSSV!$A$7:$S$65536,IN_DTK!J$5,0),""),"")</f>
        <v/>
      </c>
      <c r="K219" s="127" t="str">
        <f>IF(ISNA(VLOOKUP($A219,DSSV!$A$7:$S$65536,IN_DTK!K$5,0))=FALSE,IF(K$8&lt;&gt;0,VLOOKUP($A219,DSSV!$A$7:$S$65536,IN_DTK!K$5,0),""),"")</f>
        <v/>
      </c>
      <c r="L219" s="127" t="str">
        <f>IF(ISNA(VLOOKUP($A219,DSSV!$A$7:$S$65536,IN_DTK!L$5,0))=FALSE,IF(L$8&lt;&gt;0,VLOOKUP($A219,DSSV!$A$7:$S$65536,IN_DTK!L$5,0),""),"")</f>
        <v/>
      </c>
      <c r="M219" s="127" t="str">
        <f>IF(ISNA(VLOOKUP($A219,DSSV!$A$7:$S$65536,IN_DTK!M$5,0))=FALSE,IF(M$8&lt;&gt;0,VLOOKUP($A219,DSSV!$A$7:$S$65536,IN_DTK!M$5,0),""),"")</f>
        <v/>
      </c>
      <c r="N219" s="127" t="str">
        <f>IF(ISNA(VLOOKUP($A219,DSSV!$A$7:$S$65536,IN_DTK!N$5,0))=FALSE,IF(N$8&lt;&gt;0,VLOOKUP($A219,DSSV!$A$7:$S$65536,IN_DTK!N$5,0),""),"")</f>
        <v/>
      </c>
      <c r="O219" s="127" t="str">
        <f>IF(ISNA(VLOOKUP($A219,DSSV!$A$7:$S$65536,IN_DTK!O$5,0))=FALSE,IF(O$8&lt;&gt;0,VLOOKUP($A219,DSSV!$A$7:$S$65536,IN_DTK!O$5,0),""),"")</f>
        <v/>
      </c>
      <c r="P219" s="127" t="str">
        <f>IF(ISNA(VLOOKUP($A219,DSSV!$A$7:$S$65536,IN_DTK!P$5,0))=FALSE,IF(P$8&lt;&gt;0,VLOOKUP($A219,DSSV!$A$7:$S$65536,IN_DTK!P$5,0),""),"")</f>
        <v/>
      </c>
      <c r="Q219" s="130">
        <f>IF(ISNA(VLOOKUP($A219,DSSV!$A$7:$S$65536,IN_DTK!Q$5,0))=FALSE,VLOOKUP($A219,DSSV!$A$7:$S$65536,IN_DTK!Q$5,0),"")</f>
        <v>0</v>
      </c>
      <c r="R219" s="131" t="str">
        <f>IF(ISNA(VLOOKUP($A219,DSSV!$A$7:$S$65536,IN_DTK!R$5,0))=FALSE,VLOOKUP($A219,DSSV!$A$7:$S$65536,IN_DTK!R$5,0),"")</f>
        <v>Không</v>
      </c>
      <c r="S219" s="132">
        <f>IF(ISNA(VLOOKUP($A219,DSSV!$A$7:$S$65536,IN_DTK!S$5,0))=FALSE,VLOOKUP($A219,DSSV!$A$7:$S$65536,IN_DTK!S$5,0),"")</f>
        <v>0</v>
      </c>
      <c r="T219" s="125"/>
      <c r="U219" s="125"/>
      <c r="V219" s="125"/>
      <c r="W219" s="125"/>
      <c r="X219" s="125"/>
      <c r="Y219" s="125"/>
      <c r="Z219" s="125"/>
      <c r="AA219" s="125"/>
      <c r="AB219" s="125"/>
      <c r="AC219" s="125"/>
      <c r="AD219" s="125"/>
      <c r="AE219" s="125"/>
      <c r="AF219" s="125"/>
      <c r="AG219" s="125"/>
      <c r="AH219" s="125"/>
      <c r="AI219" s="125"/>
      <c r="AJ219" s="125"/>
      <c r="AK219" s="125"/>
      <c r="AL219" s="125"/>
      <c r="AM219" s="125"/>
      <c r="AN219" s="125"/>
      <c r="AO219" s="125"/>
      <c r="AP219" s="125"/>
      <c r="AQ219" s="125"/>
      <c r="AR219" s="125"/>
      <c r="AS219" s="125"/>
      <c r="AT219" s="125"/>
      <c r="AU219" s="125"/>
      <c r="AV219" s="125"/>
      <c r="AW219" s="125"/>
      <c r="AX219" s="125"/>
      <c r="AY219" s="125"/>
      <c r="AZ219" s="125"/>
      <c r="BA219" s="125"/>
      <c r="BB219" s="125"/>
      <c r="BC219" s="125"/>
    </row>
    <row r="220" spans="1:55" s="126" customFormat="1" ht="20.100000000000001" customHeight="1">
      <c r="A220" s="124">
        <v>212</v>
      </c>
      <c r="B220" s="127">
        <v>212</v>
      </c>
      <c r="C220" s="127">
        <f>IF(ISNA(VLOOKUP($A220,DSSV!$A$7:$S$65536,IN_DTK!C$5,0))=FALSE,VLOOKUP($A220,DSSV!$A$7:$S$65536,IN_DTK!C$5,0),"")</f>
        <v>0</v>
      </c>
      <c r="D220" s="128">
        <f>IF(ISNA(VLOOKUP($A220,DSSV!$A$7:$S$65536,IN_DTK!D$5,0))=FALSE,VLOOKUP($A220,DSSV!$A$7:$S$65536,IN_DTK!D$5,0),"")</f>
        <v>0</v>
      </c>
      <c r="E220" s="129">
        <f>IF(ISNA(VLOOKUP($A220,DSSV!$A$7:$S$65536,IN_DTK!E$5,0))=FALSE,VLOOKUP($A220,DSSV!$A$7:$S$65536,IN_DTK!E$5,0),"")</f>
        <v>0</v>
      </c>
      <c r="F220" s="127">
        <f>IF(ISNA(VLOOKUP($A220,DSSV!$A$7:$S$65536,IN_DTK!F$5,0))=FALSE,VLOOKUP($A220,DSSV!$A$7:$S$65536,IN_DTK!F$5,0),"")</f>
        <v>0</v>
      </c>
      <c r="G220" s="127">
        <f>IF(ISNA(VLOOKUP($A220,DSSV!$A$7:$S$65536,IN_DTK!G$5,0))=FALSE,VLOOKUP($A220,DSSV!$A$7:$S$65536,IN_DTK!G$5,0),"")</f>
        <v>0</v>
      </c>
      <c r="H220" s="127" t="str">
        <f>IF(ISNA(VLOOKUP($A220,DSSV!$A$7:$S$65536,IN_DTK!H$5,0))=FALSE,IF(H$8&lt;&gt;0,VLOOKUP($A220,DSSV!$A$7:$S$65536,IN_DTK!H$5,0),""),"")</f>
        <v/>
      </c>
      <c r="I220" s="127" t="str">
        <f>IF(ISNA(VLOOKUP($A220,DSSV!$A$7:$S$65536,IN_DTK!I$5,0))=FALSE,IF(I$8&lt;&gt;0,VLOOKUP($A220,DSSV!$A$7:$S$65536,IN_DTK!I$5,0),""),"")</f>
        <v/>
      </c>
      <c r="J220" s="127" t="str">
        <f>IF(ISNA(VLOOKUP($A220,DSSV!$A$7:$S$65536,IN_DTK!J$5,0))=FALSE,IF(J$8&lt;&gt;0,VLOOKUP($A220,DSSV!$A$7:$S$65536,IN_DTK!J$5,0),""),"")</f>
        <v/>
      </c>
      <c r="K220" s="127" t="str">
        <f>IF(ISNA(VLOOKUP($A220,DSSV!$A$7:$S$65536,IN_DTK!K$5,0))=FALSE,IF(K$8&lt;&gt;0,VLOOKUP($A220,DSSV!$A$7:$S$65536,IN_DTK!K$5,0),""),"")</f>
        <v/>
      </c>
      <c r="L220" s="127" t="str">
        <f>IF(ISNA(VLOOKUP($A220,DSSV!$A$7:$S$65536,IN_DTK!L$5,0))=FALSE,IF(L$8&lt;&gt;0,VLOOKUP($A220,DSSV!$A$7:$S$65536,IN_DTK!L$5,0),""),"")</f>
        <v/>
      </c>
      <c r="M220" s="127" t="str">
        <f>IF(ISNA(VLOOKUP($A220,DSSV!$A$7:$S$65536,IN_DTK!M$5,0))=FALSE,IF(M$8&lt;&gt;0,VLOOKUP($A220,DSSV!$A$7:$S$65536,IN_DTK!M$5,0),""),"")</f>
        <v/>
      </c>
      <c r="N220" s="127" t="str">
        <f>IF(ISNA(VLOOKUP($A220,DSSV!$A$7:$S$65536,IN_DTK!N$5,0))=FALSE,IF(N$8&lt;&gt;0,VLOOKUP($A220,DSSV!$A$7:$S$65536,IN_DTK!N$5,0),""),"")</f>
        <v/>
      </c>
      <c r="O220" s="127" t="str">
        <f>IF(ISNA(VLOOKUP($A220,DSSV!$A$7:$S$65536,IN_DTK!O$5,0))=FALSE,IF(O$8&lt;&gt;0,VLOOKUP($A220,DSSV!$A$7:$S$65536,IN_DTK!O$5,0),""),"")</f>
        <v/>
      </c>
      <c r="P220" s="127" t="str">
        <f>IF(ISNA(VLOOKUP($A220,DSSV!$A$7:$S$65536,IN_DTK!P$5,0))=FALSE,IF(P$8&lt;&gt;0,VLOOKUP($A220,DSSV!$A$7:$S$65536,IN_DTK!P$5,0),""),"")</f>
        <v/>
      </c>
      <c r="Q220" s="130">
        <f>IF(ISNA(VLOOKUP($A220,DSSV!$A$7:$S$65536,IN_DTK!Q$5,0))=FALSE,VLOOKUP($A220,DSSV!$A$7:$S$65536,IN_DTK!Q$5,0),"")</f>
        <v>0</v>
      </c>
      <c r="R220" s="131" t="str">
        <f>IF(ISNA(VLOOKUP($A220,DSSV!$A$7:$S$65536,IN_DTK!R$5,0))=FALSE,VLOOKUP($A220,DSSV!$A$7:$S$65536,IN_DTK!R$5,0),"")</f>
        <v>Không</v>
      </c>
      <c r="S220" s="132">
        <f>IF(ISNA(VLOOKUP($A220,DSSV!$A$7:$S$65536,IN_DTK!S$5,0))=FALSE,VLOOKUP($A220,DSSV!$A$7:$S$65536,IN_DTK!S$5,0),"")</f>
        <v>0</v>
      </c>
      <c r="T220" s="125"/>
      <c r="U220" s="125"/>
      <c r="V220" s="125"/>
      <c r="W220" s="125"/>
      <c r="X220" s="125"/>
      <c r="Y220" s="125"/>
      <c r="Z220" s="125"/>
      <c r="AA220" s="125"/>
      <c r="AB220" s="125"/>
      <c r="AC220" s="125"/>
      <c r="AD220" s="125"/>
      <c r="AE220" s="125"/>
      <c r="AF220" s="125"/>
      <c r="AG220" s="125"/>
      <c r="AH220" s="125"/>
      <c r="AI220" s="125"/>
      <c r="AJ220" s="125"/>
      <c r="AK220" s="125"/>
      <c r="AL220" s="125"/>
      <c r="AM220" s="125"/>
      <c r="AN220" s="125"/>
      <c r="AO220" s="125"/>
      <c r="AP220" s="125"/>
      <c r="AQ220" s="125"/>
      <c r="AR220" s="125"/>
      <c r="AS220" s="125"/>
      <c r="AT220" s="125"/>
      <c r="AU220" s="125"/>
      <c r="AV220" s="125"/>
      <c r="AW220" s="125"/>
      <c r="AX220" s="125"/>
      <c r="AY220" s="125"/>
      <c r="AZ220" s="125"/>
      <c r="BA220" s="125"/>
      <c r="BB220" s="125"/>
      <c r="BC220" s="125"/>
    </row>
    <row r="221" spans="1:55" s="126" customFormat="1" ht="20.100000000000001" customHeight="1">
      <c r="A221" s="124">
        <v>213</v>
      </c>
      <c r="B221" s="127">
        <v>213</v>
      </c>
      <c r="C221" s="127">
        <f>IF(ISNA(VLOOKUP($A221,DSSV!$A$7:$S$65536,IN_DTK!C$5,0))=FALSE,VLOOKUP($A221,DSSV!$A$7:$S$65536,IN_DTK!C$5,0),"")</f>
        <v>0</v>
      </c>
      <c r="D221" s="128">
        <f>IF(ISNA(VLOOKUP($A221,DSSV!$A$7:$S$65536,IN_DTK!D$5,0))=FALSE,VLOOKUP($A221,DSSV!$A$7:$S$65536,IN_DTK!D$5,0),"")</f>
        <v>0</v>
      </c>
      <c r="E221" s="129">
        <f>IF(ISNA(VLOOKUP($A221,DSSV!$A$7:$S$65536,IN_DTK!E$5,0))=FALSE,VLOOKUP($A221,DSSV!$A$7:$S$65536,IN_DTK!E$5,0),"")</f>
        <v>0</v>
      </c>
      <c r="F221" s="127">
        <f>IF(ISNA(VLOOKUP($A221,DSSV!$A$7:$S$65536,IN_DTK!F$5,0))=FALSE,VLOOKUP($A221,DSSV!$A$7:$S$65536,IN_DTK!F$5,0),"")</f>
        <v>0</v>
      </c>
      <c r="G221" s="127">
        <f>IF(ISNA(VLOOKUP($A221,DSSV!$A$7:$S$65536,IN_DTK!G$5,0))=FALSE,VLOOKUP($A221,DSSV!$A$7:$S$65536,IN_DTK!G$5,0),"")</f>
        <v>0</v>
      </c>
      <c r="H221" s="127" t="str">
        <f>IF(ISNA(VLOOKUP($A221,DSSV!$A$7:$S$65536,IN_DTK!H$5,0))=FALSE,IF(H$8&lt;&gt;0,VLOOKUP($A221,DSSV!$A$7:$S$65536,IN_DTK!H$5,0),""),"")</f>
        <v/>
      </c>
      <c r="I221" s="127" t="str">
        <f>IF(ISNA(VLOOKUP($A221,DSSV!$A$7:$S$65536,IN_DTK!I$5,0))=FALSE,IF(I$8&lt;&gt;0,VLOOKUP($A221,DSSV!$A$7:$S$65536,IN_DTK!I$5,0),""),"")</f>
        <v/>
      </c>
      <c r="J221" s="127" t="str">
        <f>IF(ISNA(VLOOKUP($A221,DSSV!$A$7:$S$65536,IN_DTK!J$5,0))=FALSE,IF(J$8&lt;&gt;0,VLOOKUP($A221,DSSV!$A$7:$S$65536,IN_DTK!J$5,0),""),"")</f>
        <v/>
      </c>
      <c r="K221" s="127" t="str">
        <f>IF(ISNA(VLOOKUP($A221,DSSV!$A$7:$S$65536,IN_DTK!K$5,0))=FALSE,IF(K$8&lt;&gt;0,VLOOKUP($A221,DSSV!$A$7:$S$65536,IN_DTK!K$5,0),""),"")</f>
        <v/>
      </c>
      <c r="L221" s="127" t="str">
        <f>IF(ISNA(VLOOKUP($A221,DSSV!$A$7:$S$65536,IN_DTK!L$5,0))=FALSE,IF(L$8&lt;&gt;0,VLOOKUP($A221,DSSV!$A$7:$S$65536,IN_DTK!L$5,0),""),"")</f>
        <v/>
      </c>
      <c r="M221" s="127" t="str">
        <f>IF(ISNA(VLOOKUP($A221,DSSV!$A$7:$S$65536,IN_DTK!M$5,0))=FALSE,IF(M$8&lt;&gt;0,VLOOKUP($A221,DSSV!$A$7:$S$65536,IN_DTK!M$5,0),""),"")</f>
        <v/>
      </c>
      <c r="N221" s="127" t="str">
        <f>IF(ISNA(VLOOKUP($A221,DSSV!$A$7:$S$65536,IN_DTK!N$5,0))=FALSE,IF(N$8&lt;&gt;0,VLOOKUP($A221,DSSV!$A$7:$S$65536,IN_DTK!N$5,0),""),"")</f>
        <v/>
      </c>
      <c r="O221" s="127" t="str">
        <f>IF(ISNA(VLOOKUP($A221,DSSV!$A$7:$S$65536,IN_DTK!O$5,0))=FALSE,IF(O$8&lt;&gt;0,VLOOKUP($A221,DSSV!$A$7:$S$65536,IN_DTK!O$5,0),""),"")</f>
        <v/>
      </c>
      <c r="P221" s="127" t="str">
        <f>IF(ISNA(VLOOKUP($A221,DSSV!$A$7:$S$65536,IN_DTK!P$5,0))=FALSE,IF(P$8&lt;&gt;0,VLOOKUP($A221,DSSV!$A$7:$S$65536,IN_DTK!P$5,0),""),"")</f>
        <v/>
      </c>
      <c r="Q221" s="130">
        <f>IF(ISNA(VLOOKUP($A221,DSSV!$A$7:$S$65536,IN_DTK!Q$5,0))=FALSE,VLOOKUP($A221,DSSV!$A$7:$S$65536,IN_DTK!Q$5,0),"")</f>
        <v>0</v>
      </c>
      <c r="R221" s="131" t="str">
        <f>IF(ISNA(VLOOKUP($A221,DSSV!$A$7:$S$65536,IN_DTK!R$5,0))=FALSE,VLOOKUP($A221,DSSV!$A$7:$S$65536,IN_DTK!R$5,0),"")</f>
        <v>Không</v>
      </c>
      <c r="S221" s="132">
        <f>IF(ISNA(VLOOKUP($A221,DSSV!$A$7:$S$65536,IN_DTK!S$5,0))=FALSE,VLOOKUP($A221,DSSV!$A$7:$S$65536,IN_DTK!S$5,0),"")</f>
        <v>0</v>
      </c>
      <c r="T221" s="125"/>
      <c r="U221" s="125"/>
      <c r="V221" s="125"/>
      <c r="W221" s="125"/>
      <c r="X221" s="125"/>
      <c r="Y221" s="125"/>
      <c r="Z221" s="125"/>
      <c r="AA221" s="125"/>
      <c r="AB221" s="125"/>
      <c r="AC221" s="125"/>
      <c r="AD221" s="125"/>
      <c r="AE221" s="125"/>
      <c r="AF221" s="125"/>
      <c r="AG221" s="125"/>
      <c r="AH221" s="125"/>
      <c r="AI221" s="125"/>
      <c r="AJ221" s="125"/>
      <c r="AK221" s="125"/>
      <c r="AL221" s="125"/>
      <c r="AM221" s="125"/>
      <c r="AN221" s="125"/>
      <c r="AO221" s="125"/>
      <c r="AP221" s="125"/>
      <c r="AQ221" s="125"/>
      <c r="AR221" s="125"/>
      <c r="AS221" s="125"/>
      <c r="AT221" s="125"/>
      <c r="AU221" s="125"/>
      <c r="AV221" s="125"/>
      <c r="AW221" s="125"/>
      <c r="AX221" s="125"/>
      <c r="AY221" s="125"/>
      <c r="AZ221" s="125"/>
      <c r="BA221" s="125"/>
      <c r="BB221" s="125"/>
      <c r="BC221" s="125"/>
    </row>
    <row r="222" spans="1:55" s="126" customFormat="1" ht="20.100000000000001" customHeight="1">
      <c r="A222" s="124">
        <v>214</v>
      </c>
      <c r="B222" s="127">
        <v>214</v>
      </c>
      <c r="C222" s="127">
        <f>IF(ISNA(VLOOKUP($A222,DSSV!$A$7:$S$65536,IN_DTK!C$5,0))=FALSE,VLOOKUP($A222,DSSV!$A$7:$S$65536,IN_DTK!C$5,0),"")</f>
        <v>0</v>
      </c>
      <c r="D222" s="128">
        <f>IF(ISNA(VLOOKUP($A222,DSSV!$A$7:$S$65536,IN_DTK!D$5,0))=FALSE,VLOOKUP($A222,DSSV!$A$7:$S$65536,IN_DTK!D$5,0),"")</f>
        <v>0</v>
      </c>
      <c r="E222" s="129">
        <f>IF(ISNA(VLOOKUP($A222,DSSV!$A$7:$S$65536,IN_DTK!E$5,0))=FALSE,VLOOKUP($A222,DSSV!$A$7:$S$65536,IN_DTK!E$5,0),"")</f>
        <v>0</v>
      </c>
      <c r="F222" s="127">
        <f>IF(ISNA(VLOOKUP($A222,DSSV!$A$7:$S$65536,IN_DTK!F$5,0))=FALSE,VLOOKUP($A222,DSSV!$A$7:$S$65536,IN_DTK!F$5,0),"")</f>
        <v>0</v>
      </c>
      <c r="G222" s="127">
        <f>IF(ISNA(VLOOKUP($A222,DSSV!$A$7:$S$65536,IN_DTK!G$5,0))=FALSE,VLOOKUP($A222,DSSV!$A$7:$S$65536,IN_DTK!G$5,0),"")</f>
        <v>0</v>
      </c>
      <c r="H222" s="127" t="str">
        <f>IF(ISNA(VLOOKUP($A222,DSSV!$A$7:$S$65536,IN_DTK!H$5,0))=FALSE,IF(H$8&lt;&gt;0,VLOOKUP($A222,DSSV!$A$7:$S$65536,IN_DTK!H$5,0),""),"")</f>
        <v/>
      </c>
      <c r="I222" s="127" t="str">
        <f>IF(ISNA(VLOOKUP($A222,DSSV!$A$7:$S$65536,IN_DTK!I$5,0))=FALSE,IF(I$8&lt;&gt;0,VLOOKUP($A222,DSSV!$A$7:$S$65536,IN_DTK!I$5,0),""),"")</f>
        <v/>
      </c>
      <c r="J222" s="127" t="str">
        <f>IF(ISNA(VLOOKUP($A222,DSSV!$A$7:$S$65536,IN_DTK!J$5,0))=FALSE,IF(J$8&lt;&gt;0,VLOOKUP($A222,DSSV!$A$7:$S$65536,IN_DTK!J$5,0),""),"")</f>
        <v/>
      </c>
      <c r="K222" s="127" t="str">
        <f>IF(ISNA(VLOOKUP($A222,DSSV!$A$7:$S$65536,IN_DTK!K$5,0))=FALSE,IF(K$8&lt;&gt;0,VLOOKUP($A222,DSSV!$A$7:$S$65536,IN_DTK!K$5,0),""),"")</f>
        <v/>
      </c>
      <c r="L222" s="127" t="str">
        <f>IF(ISNA(VLOOKUP($A222,DSSV!$A$7:$S$65536,IN_DTK!L$5,0))=FALSE,IF(L$8&lt;&gt;0,VLOOKUP($A222,DSSV!$A$7:$S$65536,IN_DTK!L$5,0),""),"")</f>
        <v/>
      </c>
      <c r="M222" s="127" t="str">
        <f>IF(ISNA(VLOOKUP($A222,DSSV!$A$7:$S$65536,IN_DTK!M$5,0))=FALSE,IF(M$8&lt;&gt;0,VLOOKUP($A222,DSSV!$A$7:$S$65536,IN_DTK!M$5,0),""),"")</f>
        <v/>
      </c>
      <c r="N222" s="127" t="str">
        <f>IF(ISNA(VLOOKUP($A222,DSSV!$A$7:$S$65536,IN_DTK!N$5,0))=FALSE,IF(N$8&lt;&gt;0,VLOOKUP($A222,DSSV!$A$7:$S$65536,IN_DTK!N$5,0),""),"")</f>
        <v/>
      </c>
      <c r="O222" s="127" t="str">
        <f>IF(ISNA(VLOOKUP($A222,DSSV!$A$7:$S$65536,IN_DTK!O$5,0))=FALSE,IF(O$8&lt;&gt;0,VLOOKUP($A222,DSSV!$A$7:$S$65536,IN_DTK!O$5,0),""),"")</f>
        <v/>
      </c>
      <c r="P222" s="127" t="str">
        <f>IF(ISNA(VLOOKUP($A222,DSSV!$A$7:$S$65536,IN_DTK!P$5,0))=FALSE,IF(P$8&lt;&gt;0,VLOOKUP($A222,DSSV!$A$7:$S$65536,IN_DTK!P$5,0),""),"")</f>
        <v/>
      </c>
      <c r="Q222" s="130">
        <f>IF(ISNA(VLOOKUP($A222,DSSV!$A$7:$S$65536,IN_DTK!Q$5,0))=FALSE,VLOOKUP($A222,DSSV!$A$7:$S$65536,IN_DTK!Q$5,0),"")</f>
        <v>0</v>
      </c>
      <c r="R222" s="131" t="str">
        <f>IF(ISNA(VLOOKUP($A222,DSSV!$A$7:$S$65536,IN_DTK!R$5,0))=FALSE,VLOOKUP($A222,DSSV!$A$7:$S$65536,IN_DTK!R$5,0),"")</f>
        <v>Không</v>
      </c>
      <c r="S222" s="132">
        <f>IF(ISNA(VLOOKUP($A222,DSSV!$A$7:$S$65536,IN_DTK!S$5,0))=FALSE,VLOOKUP($A222,DSSV!$A$7:$S$65536,IN_DTK!S$5,0),"")</f>
        <v>0</v>
      </c>
      <c r="T222" s="125"/>
      <c r="U222" s="125"/>
      <c r="V222" s="125"/>
      <c r="W222" s="125"/>
      <c r="X222" s="125"/>
      <c r="Y222" s="125"/>
      <c r="Z222" s="125"/>
      <c r="AA222" s="125"/>
      <c r="AB222" s="125"/>
      <c r="AC222" s="125"/>
      <c r="AD222" s="125"/>
      <c r="AE222" s="125"/>
      <c r="AF222" s="125"/>
      <c r="AG222" s="125"/>
      <c r="AH222" s="125"/>
      <c r="AI222" s="125"/>
      <c r="AJ222" s="125"/>
      <c r="AK222" s="125"/>
      <c r="AL222" s="125"/>
      <c r="AM222" s="125"/>
      <c r="AN222" s="125"/>
      <c r="AO222" s="125"/>
      <c r="AP222" s="125"/>
      <c r="AQ222" s="125"/>
      <c r="AR222" s="125"/>
      <c r="AS222" s="125"/>
      <c r="AT222" s="125"/>
      <c r="AU222" s="125"/>
      <c r="AV222" s="125"/>
      <c r="AW222" s="125"/>
      <c r="AX222" s="125"/>
      <c r="AY222" s="125"/>
      <c r="AZ222" s="125"/>
      <c r="BA222" s="125"/>
      <c r="BB222" s="125"/>
      <c r="BC222" s="125"/>
    </row>
    <row r="223" spans="1:55" s="126" customFormat="1" ht="20.100000000000001" customHeight="1">
      <c r="A223" s="124">
        <v>215</v>
      </c>
      <c r="B223" s="127">
        <v>215</v>
      </c>
      <c r="C223" s="127">
        <f>IF(ISNA(VLOOKUP($A223,DSSV!$A$7:$S$65536,IN_DTK!C$5,0))=FALSE,VLOOKUP($A223,DSSV!$A$7:$S$65536,IN_DTK!C$5,0),"")</f>
        <v>0</v>
      </c>
      <c r="D223" s="128">
        <f>IF(ISNA(VLOOKUP($A223,DSSV!$A$7:$S$65536,IN_DTK!D$5,0))=FALSE,VLOOKUP($A223,DSSV!$A$7:$S$65536,IN_DTK!D$5,0),"")</f>
        <v>0</v>
      </c>
      <c r="E223" s="129">
        <f>IF(ISNA(VLOOKUP($A223,DSSV!$A$7:$S$65536,IN_DTK!E$5,0))=FALSE,VLOOKUP($A223,DSSV!$A$7:$S$65536,IN_DTK!E$5,0),"")</f>
        <v>0</v>
      </c>
      <c r="F223" s="127">
        <f>IF(ISNA(VLOOKUP($A223,DSSV!$A$7:$S$65536,IN_DTK!F$5,0))=FALSE,VLOOKUP($A223,DSSV!$A$7:$S$65536,IN_DTK!F$5,0),"")</f>
        <v>0</v>
      </c>
      <c r="G223" s="127">
        <f>IF(ISNA(VLOOKUP($A223,DSSV!$A$7:$S$65536,IN_DTK!G$5,0))=FALSE,VLOOKUP($A223,DSSV!$A$7:$S$65536,IN_DTK!G$5,0),"")</f>
        <v>0</v>
      </c>
      <c r="H223" s="127" t="str">
        <f>IF(ISNA(VLOOKUP($A223,DSSV!$A$7:$S$65536,IN_DTK!H$5,0))=FALSE,IF(H$8&lt;&gt;0,VLOOKUP($A223,DSSV!$A$7:$S$65536,IN_DTK!H$5,0),""),"")</f>
        <v/>
      </c>
      <c r="I223" s="127" t="str">
        <f>IF(ISNA(VLOOKUP($A223,DSSV!$A$7:$S$65536,IN_DTK!I$5,0))=FALSE,IF(I$8&lt;&gt;0,VLOOKUP($A223,DSSV!$A$7:$S$65536,IN_DTK!I$5,0),""),"")</f>
        <v/>
      </c>
      <c r="J223" s="127" t="str">
        <f>IF(ISNA(VLOOKUP($A223,DSSV!$A$7:$S$65536,IN_DTK!J$5,0))=FALSE,IF(J$8&lt;&gt;0,VLOOKUP($A223,DSSV!$A$7:$S$65536,IN_DTK!J$5,0),""),"")</f>
        <v/>
      </c>
      <c r="K223" s="127" t="str">
        <f>IF(ISNA(VLOOKUP($A223,DSSV!$A$7:$S$65536,IN_DTK!K$5,0))=FALSE,IF(K$8&lt;&gt;0,VLOOKUP($A223,DSSV!$A$7:$S$65536,IN_DTK!K$5,0),""),"")</f>
        <v/>
      </c>
      <c r="L223" s="127" t="str">
        <f>IF(ISNA(VLOOKUP($A223,DSSV!$A$7:$S$65536,IN_DTK!L$5,0))=FALSE,IF(L$8&lt;&gt;0,VLOOKUP($A223,DSSV!$A$7:$S$65536,IN_DTK!L$5,0),""),"")</f>
        <v/>
      </c>
      <c r="M223" s="127" t="str">
        <f>IF(ISNA(VLOOKUP($A223,DSSV!$A$7:$S$65536,IN_DTK!M$5,0))=FALSE,IF(M$8&lt;&gt;0,VLOOKUP($A223,DSSV!$A$7:$S$65536,IN_DTK!M$5,0),""),"")</f>
        <v/>
      </c>
      <c r="N223" s="127" t="str">
        <f>IF(ISNA(VLOOKUP($A223,DSSV!$A$7:$S$65536,IN_DTK!N$5,0))=FALSE,IF(N$8&lt;&gt;0,VLOOKUP($A223,DSSV!$A$7:$S$65536,IN_DTK!N$5,0),""),"")</f>
        <v/>
      </c>
      <c r="O223" s="127" t="str">
        <f>IF(ISNA(VLOOKUP($A223,DSSV!$A$7:$S$65536,IN_DTK!O$5,0))=FALSE,IF(O$8&lt;&gt;0,VLOOKUP($A223,DSSV!$A$7:$S$65536,IN_DTK!O$5,0),""),"")</f>
        <v/>
      </c>
      <c r="P223" s="127" t="str">
        <f>IF(ISNA(VLOOKUP($A223,DSSV!$A$7:$S$65536,IN_DTK!P$5,0))=FALSE,IF(P$8&lt;&gt;0,VLOOKUP($A223,DSSV!$A$7:$S$65536,IN_DTK!P$5,0),""),"")</f>
        <v/>
      </c>
      <c r="Q223" s="130">
        <f>IF(ISNA(VLOOKUP($A223,DSSV!$A$7:$S$65536,IN_DTK!Q$5,0))=FALSE,VLOOKUP($A223,DSSV!$A$7:$S$65536,IN_DTK!Q$5,0),"")</f>
        <v>0</v>
      </c>
      <c r="R223" s="131" t="str">
        <f>IF(ISNA(VLOOKUP($A223,DSSV!$A$7:$S$65536,IN_DTK!R$5,0))=FALSE,VLOOKUP($A223,DSSV!$A$7:$S$65536,IN_DTK!R$5,0),"")</f>
        <v>Không</v>
      </c>
      <c r="S223" s="132">
        <f>IF(ISNA(VLOOKUP($A223,DSSV!$A$7:$S$65536,IN_DTK!S$5,0))=FALSE,VLOOKUP($A223,DSSV!$A$7:$S$65536,IN_DTK!S$5,0),"")</f>
        <v>0</v>
      </c>
      <c r="T223" s="125"/>
      <c r="U223" s="125"/>
      <c r="V223" s="125"/>
      <c r="W223" s="125"/>
      <c r="X223" s="125"/>
      <c r="Y223" s="125"/>
      <c r="Z223" s="125"/>
      <c r="AA223" s="125"/>
      <c r="AB223" s="125"/>
      <c r="AC223" s="125"/>
      <c r="AD223" s="125"/>
      <c r="AE223" s="125"/>
      <c r="AF223" s="125"/>
      <c r="AG223" s="125"/>
      <c r="AH223" s="125"/>
      <c r="AI223" s="125"/>
      <c r="AJ223" s="125"/>
      <c r="AK223" s="125"/>
      <c r="AL223" s="125"/>
      <c r="AM223" s="125"/>
      <c r="AN223" s="125"/>
      <c r="AO223" s="125"/>
      <c r="AP223" s="125"/>
      <c r="AQ223" s="125"/>
      <c r="AR223" s="125"/>
      <c r="AS223" s="125"/>
      <c r="AT223" s="125"/>
      <c r="AU223" s="125"/>
      <c r="AV223" s="125"/>
      <c r="AW223" s="125"/>
      <c r="AX223" s="125"/>
      <c r="AY223" s="125"/>
      <c r="AZ223" s="125"/>
      <c r="BA223" s="125"/>
      <c r="BB223" s="125"/>
      <c r="BC223" s="125"/>
    </row>
    <row r="224" spans="1:55" s="126" customFormat="1" ht="20.100000000000001" customHeight="1">
      <c r="A224" s="124">
        <v>216</v>
      </c>
      <c r="B224" s="127">
        <v>216</v>
      </c>
      <c r="C224" s="127">
        <f>IF(ISNA(VLOOKUP($A224,DSSV!$A$7:$S$65536,IN_DTK!C$5,0))=FALSE,VLOOKUP($A224,DSSV!$A$7:$S$65536,IN_DTK!C$5,0),"")</f>
        <v>0</v>
      </c>
      <c r="D224" s="128">
        <f>IF(ISNA(VLOOKUP($A224,DSSV!$A$7:$S$65536,IN_DTK!D$5,0))=FALSE,VLOOKUP($A224,DSSV!$A$7:$S$65536,IN_DTK!D$5,0),"")</f>
        <v>0</v>
      </c>
      <c r="E224" s="129">
        <f>IF(ISNA(VLOOKUP($A224,DSSV!$A$7:$S$65536,IN_DTK!E$5,0))=FALSE,VLOOKUP($A224,DSSV!$A$7:$S$65536,IN_DTK!E$5,0),"")</f>
        <v>0</v>
      </c>
      <c r="F224" s="127">
        <f>IF(ISNA(VLOOKUP($A224,DSSV!$A$7:$S$65536,IN_DTK!F$5,0))=FALSE,VLOOKUP($A224,DSSV!$A$7:$S$65536,IN_DTK!F$5,0),"")</f>
        <v>0</v>
      </c>
      <c r="G224" s="127">
        <f>IF(ISNA(VLOOKUP($A224,DSSV!$A$7:$S$65536,IN_DTK!G$5,0))=FALSE,VLOOKUP($A224,DSSV!$A$7:$S$65536,IN_DTK!G$5,0),"")</f>
        <v>0</v>
      </c>
      <c r="H224" s="127" t="str">
        <f>IF(ISNA(VLOOKUP($A224,DSSV!$A$7:$S$65536,IN_DTK!H$5,0))=FALSE,IF(H$8&lt;&gt;0,VLOOKUP($A224,DSSV!$A$7:$S$65536,IN_DTK!H$5,0),""),"")</f>
        <v/>
      </c>
      <c r="I224" s="127" t="str">
        <f>IF(ISNA(VLOOKUP($A224,DSSV!$A$7:$S$65536,IN_DTK!I$5,0))=FALSE,IF(I$8&lt;&gt;0,VLOOKUP($A224,DSSV!$A$7:$S$65536,IN_DTK!I$5,0),""),"")</f>
        <v/>
      </c>
      <c r="J224" s="127" t="str">
        <f>IF(ISNA(VLOOKUP($A224,DSSV!$A$7:$S$65536,IN_DTK!J$5,0))=FALSE,IF(J$8&lt;&gt;0,VLOOKUP($A224,DSSV!$A$7:$S$65536,IN_DTK!J$5,0),""),"")</f>
        <v/>
      </c>
      <c r="K224" s="127" t="str">
        <f>IF(ISNA(VLOOKUP($A224,DSSV!$A$7:$S$65536,IN_DTK!K$5,0))=FALSE,IF(K$8&lt;&gt;0,VLOOKUP($A224,DSSV!$A$7:$S$65536,IN_DTK!K$5,0),""),"")</f>
        <v/>
      </c>
      <c r="L224" s="127" t="str">
        <f>IF(ISNA(VLOOKUP($A224,DSSV!$A$7:$S$65536,IN_DTK!L$5,0))=FALSE,IF(L$8&lt;&gt;0,VLOOKUP($A224,DSSV!$A$7:$S$65536,IN_DTK!L$5,0),""),"")</f>
        <v/>
      </c>
      <c r="M224" s="127" t="str">
        <f>IF(ISNA(VLOOKUP($A224,DSSV!$A$7:$S$65536,IN_DTK!M$5,0))=FALSE,IF(M$8&lt;&gt;0,VLOOKUP($A224,DSSV!$A$7:$S$65536,IN_DTK!M$5,0),""),"")</f>
        <v/>
      </c>
      <c r="N224" s="127" t="str">
        <f>IF(ISNA(VLOOKUP($A224,DSSV!$A$7:$S$65536,IN_DTK!N$5,0))=FALSE,IF(N$8&lt;&gt;0,VLOOKUP($A224,DSSV!$A$7:$S$65536,IN_DTK!N$5,0),""),"")</f>
        <v/>
      </c>
      <c r="O224" s="127" t="str">
        <f>IF(ISNA(VLOOKUP($A224,DSSV!$A$7:$S$65536,IN_DTK!O$5,0))=FALSE,IF(O$8&lt;&gt;0,VLOOKUP($A224,DSSV!$A$7:$S$65536,IN_DTK!O$5,0),""),"")</f>
        <v/>
      </c>
      <c r="P224" s="127" t="str">
        <f>IF(ISNA(VLOOKUP($A224,DSSV!$A$7:$S$65536,IN_DTK!P$5,0))=FALSE,IF(P$8&lt;&gt;0,VLOOKUP($A224,DSSV!$A$7:$S$65536,IN_DTK!P$5,0),""),"")</f>
        <v/>
      </c>
      <c r="Q224" s="130">
        <f>IF(ISNA(VLOOKUP($A224,DSSV!$A$7:$S$65536,IN_DTK!Q$5,0))=FALSE,VLOOKUP($A224,DSSV!$A$7:$S$65536,IN_DTK!Q$5,0),"")</f>
        <v>0</v>
      </c>
      <c r="R224" s="131" t="str">
        <f>IF(ISNA(VLOOKUP($A224,DSSV!$A$7:$S$65536,IN_DTK!R$5,0))=FALSE,VLOOKUP($A224,DSSV!$A$7:$S$65536,IN_DTK!R$5,0),"")</f>
        <v>Không</v>
      </c>
      <c r="S224" s="132">
        <f>IF(ISNA(VLOOKUP($A224,DSSV!$A$7:$S$65536,IN_DTK!S$5,0))=FALSE,VLOOKUP($A224,DSSV!$A$7:$S$65536,IN_DTK!S$5,0),"")</f>
        <v>0</v>
      </c>
      <c r="T224" s="125"/>
      <c r="U224" s="125"/>
      <c r="V224" s="125"/>
      <c r="W224" s="125"/>
      <c r="X224" s="125"/>
      <c r="Y224" s="125"/>
      <c r="Z224" s="125"/>
      <c r="AA224" s="125"/>
      <c r="AB224" s="125"/>
      <c r="AC224" s="125"/>
      <c r="AD224" s="125"/>
      <c r="AE224" s="125"/>
      <c r="AF224" s="125"/>
      <c r="AG224" s="125"/>
      <c r="AH224" s="125"/>
      <c r="AI224" s="125"/>
      <c r="AJ224" s="125"/>
      <c r="AK224" s="125"/>
      <c r="AL224" s="125"/>
      <c r="AM224" s="125"/>
      <c r="AN224" s="125"/>
      <c r="AO224" s="125"/>
      <c r="AP224" s="125"/>
      <c r="AQ224" s="125"/>
      <c r="AR224" s="125"/>
      <c r="AS224" s="125"/>
      <c r="AT224" s="125"/>
      <c r="AU224" s="125"/>
      <c r="AV224" s="125"/>
      <c r="AW224" s="125"/>
      <c r="AX224" s="125"/>
      <c r="AY224" s="125"/>
      <c r="AZ224" s="125"/>
      <c r="BA224" s="125"/>
      <c r="BB224" s="125"/>
      <c r="BC224" s="125"/>
    </row>
    <row r="225" spans="1:55" s="126" customFormat="1" ht="20.100000000000001" customHeight="1">
      <c r="A225" s="124">
        <v>217</v>
      </c>
      <c r="B225" s="127">
        <v>217</v>
      </c>
      <c r="C225" s="127">
        <f>IF(ISNA(VLOOKUP($A225,DSSV!$A$7:$S$65536,IN_DTK!C$5,0))=FALSE,VLOOKUP($A225,DSSV!$A$7:$S$65536,IN_DTK!C$5,0),"")</f>
        <v>0</v>
      </c>
      <c r="D225" s="128">
        <f>IF(ISNA(VLOOKUP($A225,DSSV!$A$7:$S$65536,IN_DTK!D$5,0))=FALSE,VLOOKUP($A225,DSSV!$A$7:$S$65536,IN_DTK!D$5,0),"")</f>
        <v>0</v>
      </c>
      <c r="E225" s="129">
        <f>IF(ISNA(VLOOKUP($A225,DSSV!$A$7:$S$65536,IN_DTK!E$5,0))=FALSE,VLOOKUP($A225,DSSV!$A$7:$S$65536,IN_DTK!E$5,0),"")</f>
        <v>0</v>
      </c>
      <c r="F225" s="127">
        <f>IF(ISNA(VLOOKUP($A225,DSSV!$A$7:$S$65536,IN_DTK!F$5,0))=FALSE,VLOOKUP($A225,DSSV!$A$7:$S$65536,IN_DTK!F$5,0),"")</f>
        <v>0</v>
      </c>
      <c r="G225" s="127">
        <f>IF(ISNA(VLOOKUP($A225,DSSV!$A$7:$S$65536,IN_DTK!G$5,0))=FALSE,VLOOKUP($A225,DSSV!$A$7:$S$65536,IN_DTK!G$5,0),"")</f>
        <v>0</v>
      </c>
      <c r="H225" s="127" t="str">
        <f>IF(ISNA(VLOOKUP($A225,DSSV!$A$7:$S$65536,IN_DTK!H$5,0))=FALSE,IF(H$8&lt;&gt;0,VLOOKUP($A225,DSSV!$A$7:$S$65536,IN_DTK!H$5,0),""),"")</f>
        <v/>
      </c>
      <c r="I225" s="127" t="str">
        <f>IF(ISNA(VLOOKUP($A225,DSSV!$A$7:$S$65536,IN_DTK!I$5,0))=FALSE,IF(I$8&lt;&gt;0,VLOOKUP($A225,DSSV!$A$7:$S$65536,IN_DTK!I$5,0),""),"")</f>
        <v/>
      </c>
      <c r="J225" s="127" t="str">
        <f>IF(ISNA(VLOOKUP($A225,DSSV!$A$7:$S$65536,IN_DTK!J$5,0))=FALSE,IF(J$8&lt;&gt;0,VLOOKUP($A225,DSSV!$A$7:$S$65536,IN_DTK!J$5,0),""),"")</f>
        <v/>
      </c>
      <c r="K225" s="127" t="str">
        <f>IF(ISNA(VLOOKUP($A225,DSSV!$A$7:$S$65536,IN_DTK!K$5,0))=FALSE,IF(K$8&lt;&gt;0,VLOOKUP($A225,DSSV!$A$7:$S$65536,IN_DTK!K$5,0),""),"")</f>
        <v/>
      </c>
      <c r="L225" s="127" t="str">
        <f>IF(ISNA(VLOOKUP($A225,DSSV!$A$7:$S$65536,IN_DTK!L$5,0))=FALSE,IF(L$8&lt;&gt;0,VLOOKUP($A225,DSSV!$A$7:$S$65536,IN_DTK!L$5,0),""),"")</f>
        <v/>
      </c>
      <c r="M225" s="127" t="str">
        <f>IF(ISNA(VLOOKUP($A225,DSSV!$A$7:$S$65536,IN_DTK!M$5,0))=FALSE,IF(M$8&lt;&gt;0,VLOOKUP($A225,DSSV!$A$7:$S$65536,IN_DTK!M$5,0),""),"")</f>
        <v/>
      </c>
      <c r="N225" s="127" t="str">
        <f>IF(ISNA(VLOOKUP($A225,DSSV!$A$7:$S$65536,IN_DTK!N$5,0))=FALSE,IF(N$8&lt;&gt;0,VLOOKUP($A225,DSSV!$A$7:$S$65536,IN_DTK!N$5,0),""),"")</f>
        <v/>
      </c>
      <c r="O225" s="127" t="str">
        <f>IF(ISNA(VLOOKUP($A225,DSSV!$A$7:$S$65536,IN_DTK!O$5,0))=FALSE,IF(O$8&lt;&gt;0,VLOOKUP($A225,DSSV!$A$7:$S$65536,IN_DTK!O$5,0),""),"")</f>
        <v/>
      </c>
      <c r="P225" s="127" t="str">
        <f>IF(ISNA(VLOOKUP($A225,DSSV!$A$7:$S$65536,IN_DTK!P$5,0))=FALSE,IF(P$8&lt;&gt;0,VLOOKUP($A225,DSSV!$A$7:$S$65536,IN_DTK!P$5,0),""),"")</f>
        <v/>
      </c>
      <c r="Q225" s="130">
        <f>IF(ISNA(VLOOKUP($A225,DSSV!$A$7:$S$65536,IN_DTK!Q$5,0))=FALSE,VLOOKUP($A225,DSSV!$A$7:$S$65536,IN_DTK!Q$5,0),"")</f>
        <v>0</v>
      </c>
      <c r="R225" s="131" t="str">
        <f>IF(ISNA(VLOOKUP($A225,DSSV!$A$7:$S$65536,IN_DTK!R$5,0))=FALSE,VLOOKUP($A225,DSSV!$A$7:$S$65536,IN_DTK!R$5,0),"")</f>
        <v>Không</v>
      </c>
      <c r="S225" s="132">
        <f>IF(ISNA(VLOOKUP($A225,DSSV!$A$7:$S$65536,IN_DTK!S$5,0))=FALSE,VLOOKUP($A225,DSSV!$A$7:$S$65536,IN_DTK!S$5,0),"")</f>
        <v>0</v>
      </c>
      <c r="T225" s="125"/>
      <c r="U225" s="125"/>
      <c r="V225" s="125"/>
      <c r="W225" s="125"/>
      <c r="X225" s="125"/>
      <c r="Y225" s="125"/>
      <c r="Z225" s="125"/>
      <c r="AA225" s="125"/>
      <c r="AB225" s="125"/>
      <c r="AC225" s="125"/>
      <c r="AD225" s="125"/>
      <c r="AE225" s="125"/>
      <c r="AF225" s="125"/>
      <c r="AG225" s="125"/>
      <c r="AH225" s="125"/>
      <c r="AI225" s="125"/>
      <c r="AJ225" s="125"/>
      <c r="AK225" s="125"/>
      <c r="AL225" s="125"/>
      <c r="AM225" s="125"/>
      <c r="AN225" s="125"/>
      <c r="AO225" s="125"/>
      <c r="AP225" s="125"/>
      <c r="AQ225" s="125"/>
      <c r="AR225" s="125"/>
      <c r="AS225" s="125"/>
      <c r="AT225" s="125"/>
      <c r="AU225" s="125"/>
      <c r="AV225" s="125"/>
      <c r="AW225" s="125"/>
      <c r="AX225" s="125"/>
      <c r="AY225" s="125"/>
      <c r="AZ225" s="125"/>
      <c r="BA225" s="125"/>
      <c r="BB225" s="125"/>
      <c r="BC225" s="125"/>
    </row>
    <row r="226" spans="1:55" s="126" customFormat="1" ht="20.100000000000001" customHeight="1">
      <c r="A226" s="124">
        <v>218</v>
      </c>
      <c r="B226" s="127">
        <v>218</v>
      </c>
      <c r="C226" s="127">
        <f>IF(ISNA(VLOOKUP($A226,DSSV!$A$7:$S$65536,IN_DTK!C$5,0))=FALSE,VLOOKUP($A226,DSSV!$A$7:$S$65536,IN_DTK!C$5,0),"")</f>
        <v>0</v>
      </c>
      <c r="D226" s="128">
        <f>IF(ISNA(VLOOKUP($A226,DSSV!$A$7:$S$65536,IN_DTK!D$5,0))=FALSE,VLOOKUP($A226,DSSV!$A$7:$S$65536,IN_DTK!D$5,0),"")</f>
        <v>0</v>
      </c>
      <c r="E226" s="129">
        <f>IF(ISNA(VLOOKUP($A226,DSSV!$A$7:$S$65536,IN_DTK!E$5,0))=FALSE,VLOOKUP($A226,DSSV!$A$7:$S$65536,IN_DTK!E$5,0),"")</f>
        <v>0</v>
      </c>
      <c r="F226" s="127">
        <f>IF(ISNA(VLOOKUP($A226,DSSV!$A$7:$S$65536,IN_DTK!F$5,0))=FALSE,VLOOKUP($A226,DSSV!$A$7:$S$65536,IN_DTK!F$5,0),"")</f>
        <v>0</v>
      </c>
      <c r="G226" s="127">
        <f>IF(ISNA(VLOOKUP($A226,DSSV!$A$7:$S$65536,IN_DTK!G$5,0))=FALSE,VLOOKUP($A226,DSSV!$A$7:$S$65536,IN_DTK!G$5,0),"")</f>
        <v>0</v>
      </c>
      <c r="H226" s="127" t="str">
        <f>IF(ISNA(VLOOKUP($A226,DSSV!$A$7:$S$65536,IN_DTK!H$5,0))=FALSE,IF(H$8&lt;&gt;0,VLOOKUP($A226,DSSV!$A$7:$S$65536,IN_DTK!H$5,0),""),"")</f>
        <v/>
      </c>
      <c r="I226" s="127" t="str">
        <f>IF(ISNA(VLOOKUP($A226,DSSV!$A$7:$S$65536,IN_DTK!I$5,0))=FALSE,IF(I$8&lt;&gt;0,VLOOKUP($A226,DSSV!$A$7:$S$65536,IN_DTK!I$5,0),""),"")</f>
        <v/>
      </c>
      <c r="J226" s="127" t="str">
        <f>IF(ISNA(VLOOKUP($A226,DSSV!$A$7:$S$65536,IN_DTK!J$5,0))=FALSE,IF(J$8&lt;&gt;0,VLOOKUP($A226,DSSV!$A$7:$S$65536,IN_DTK!J$5,0),""),"")</f>
        <v/>
      </c>
      <c r="K226" s="127" t="str">
        <f>IF(ISNA(VLOOKUP($A226,DSSV!$A$7:$S$65536,IN_DTK!K$5,0))=FALSE,IF(K$8&lt;&gt;0,VLOOKUP($A226,DSSV!$A$7:$S$65536,IN_DTK!K$5,0),""),"")</f>
        <v/>
      </c>
      <c r="L226" s="127" t="str">
        <f>IF(ISNA(VLOOKUP($A226,DSSV!$A$7:$S$65536,IN_DTK!L$5,0))=FALSE,IF(L$8&lt;&gt;0,VLOOKUP($A226,DSSV!$A$7:$S$65536,IN_DTK!L$5,0),""),"")</f>
        <v/>
      </c>
      <c r="M226" s="127" t="str">
        <f>IF(ISNA(VLOOKUP($A226,DSSV!$A$7:$S$65536,IN_DTK!M$5,0))=FALSE,IF(M$8&lt;&gt;0,VLOOKUP($A226,DSSV!$A$7:$S$65536,IN_DTK!M$5,0),""),"")</f>
        <v/>
      </c>
      <c r="N226" s="127" t="str">
        <f>IF(ISNA(VLOOKUP($A226,DSSV!$A$7:$S$65536,IN_DTK!N$5,0))=FALSE,IF(N$8&lt;&gt;0,VLOOKUP($A226,DSSV!$A$7:$S$65536,IN_DTK!N$5,0),""),"")</f>
        <v/>
      </c>
      <c r="O226" s="127" t="str">
        <f>IF(ISNA(VLOOKUP($A226,DSSV!$A$7:$S$65536,IN_DTK!O$5,0))=FALSE,IF(O$8&lt;&gt;0,VLOOKUP($A226,DSSV!$A$7:$S$65536,IN_DTK!O$5,0),""),"")</f>
        <v/>
      </c>
      <c r="P226" s="127" t="str">
        <f>IF(ISNA(VLOOKUP($A226,DSSV!$A$7:$S$65536,IN_DTK!P$5,0))=FALSE,IF(P$8&lt;&gt;0,VLOOKUP($A226,DSSV!$A$7:$S$65536,IN_DTK!P$5,0),""),"")</f>
        <v/>
      </c>
      <c r="Q226" s="130">
        <f>IF(ISNA(VLOOKUP($A226,DSSV!$A$7:$S$65536,IN_DTK!Q$5,0))=FALSE,VLOOKUP($A226,DSSV!$A$7:$S$65536,IN_DTK!Q$5,0),"")</f>
        <v>0</v>
      </c>
      <c r="R226" s="131" t="str">
        <f>IF(ISNA(VLOOKUP($A226,DSSV!$A$7:$S$65536,IN_DTK!R$5,0))=FALSE,VLOOKUP($A226,DSSV!$A$7:$S$65536,IN_DTK!R$5,0),"")</f>
        <v>Không</v>
      </c>
      <c r="S226" s="132">
        <f>IF(ISNA(VLOOKUP($A226,DSSV!$A$7:$S$65536,IN_DTK!S$5,0))=FALSE,VLOOKUP($A226,DSSV!$A$7:$S$65536,IN_DTK!S$5,0),"")</f>
        <v>0</v>
      </c>
      <c r="T226" s="125"/>
      <c r="U226" s="125"/>
      <c r="V226" s="125"/>
      <c r="W226" s="125"/>
      <c r="X226" s="125"/>
      <c r="Y226" s="125"/>
      <c r="Z226" s="125"/>
      <c r="AA226" s="125"/>
      <c r="AB226" s="125"/>
      <c r="AC226" s="125"/>
      <c r="AD226" s="125"/>
      <c r="AE226" s="125"/>
      <c r="AF226" s="125"/>
      <c r="AG226" s="125"/>
      <c r="AH226" s="125"/>
      <c r="AI226" s="125"/>
      <c r="AJ226" s="125"/>
      <c r="AK226" s="125"/>
      <c r="AL226" s="125"/>
      <c r="AM226" s="125"/>
      <c r="AN226" s="125"/>
      <c r="AO226" s="125"/>
      <c r="AP226" s="125"/>
      <c r="AQ226" s="125"/>
      <c r="AR226" s="125"/>
      <c r="AS226" s="125"/>
      <c r="AT226" s="125"/>
      <c r="AU226" s="125"/>
      <c r="AV226" s="125"/>
      <c r="AW226" s="125"/>
      <c r="AX226" s="125"/>
      <c r="AY226" s="125"/>
      <c r="AZ226" s="125"/>
      <c r="BA226" s="125"/>
      <c r="BB226" s="125"/>
      <c r="BC226" s="125"/>
    </row>
    <row r="227" spans="1:55" s="126" customFormat="1" ht="20.100000000000001" customHeight="1">
      <c r="A227" s="124">
        <v>219</v>
      </c>
      <c r="B227" s="127">
        <v>219</v>
      </c>
      <c r="C227" s="127">
        <f>IF(ISNA(VLOOKUP($A227,DSSV!$A$7:$S$65536,IN_DTK!C$5,0))=FALSE,VLOOKUP($A227,DSSV!$A$7:$S$65536,IN_DTK!C$5,0),"")</f>
        <v>0</v>
      </c>
      <c r="D227" s="128">
        <f>IF(ISNA(VLOOKUP($A227,DSSV!$A$7:$S$65536,IN_DTK!D$5,0))=FALSE,VLOOKUP($A227,DSSV!$A$7:$S$65536,IN_DTK!D$5,0),"")</f>
        <v>0</v>
      </c>
      <c r="E227" s="129">
        <f>IF(ISNA(VLOOKUP($A227,DSSV!$A$7:$S$65536,IN_DTK!E$5,0))=FALSE,VLOOKUP($A227,DSSV!$A$7:$S$65536,IN_DTK!E$5,0),"")</f>
        <v>0</v>
      </c>
      <c r="F227" s="127">
        <f>IF(ISNA(VLOOKUP($A227,DSSV!$A$7:$S$65536,IN_DTK!F$5,0))=FALSE,VLOOKUP($A227,DSSV!$A$7:$S$65536,IN_DTK!F$5,0),"")</f>
        <v>0</v>
      </c>
      <c r="G227" s="127">
        <f>IF(ISNA(VLOOKUP($A227,DSSV!$A$7:$S$65536,IN_DTK!G$5,0))=FALSE,VLOOKUP($A227,DSSV!$A$7:$S$65536,IN_DTK!G$5,0),"")</f>
        <v>0</v>
      </c>
      <c r="H227" s="127" t="str">
        <f>IF(ISNA(VLOOKUP($A227,DSSV!$A$7:$S$65536,IN_DTK!H$5,0))=FALSE,IF(H$8&lt;&gt;0,VLOOKUP($A227,DSSV!$A$7:$S$65536,IN_DTK!H$5,0),""),"")</f>
        <v/>
      </c>
      <c r="I227" s="127" t="str">
        <f>IF(ISNA(VLOOKUP($A227,DSSV!$A$7:$S$65536,IN_DTK!I$5,0))=FALSE,IF(I$8&lt;&gt;0,VLOOKUP($A227,DSSV!$A$7:$S$65536,IN_DTK!I$5,0),""),"")</f>
        <v/>
      </c>
      <c r="J227" s="127" t="str">
        <f>IF(ISNA(VLOOKUP($A227,DSSV!$A$7:$S$65536,IN_DTK!J$5,0))=FALSE,IF(J$8&lt;&gt;0,VLOOKUP($A227,DSSV!$A$7:$S$65536,IN_DTK!J$5,0),""),"")</f>
        <v/>
      </c>
      <c r="K227" s="127" t="str">
        <f>IF(ISNA(VLOOKUP($A227,DSSV!$A$7:$S$65536,IN_DTK!K$5,0))=FALSE,IF(K$8&lt;&gt;0,VLOOKUP($A227,DSSV!$A$7:$S$65536,IN_DTK!K$5,0),""),"")</f>
        <v/>
      </c>
      <c r="L227" s="127" t="str">
        <f>IF(ISNA(VLOOKUP($A227,DSSV!$A$7:$S$65536,IN_DTK!L$5,0))=FALSE,IF(L$8&lt;&gt;0,VLOOKUP($A227,DSSV!$A$7:$S$65536,IN_DTK!L$5,0),""),"")</f>
        <v/>
      </c>
      <c r="M227" s="127" t="str">
        <f>IF(ISNA(VLOOKUP($A227,DSSV!$A$7:$S$65536,IN_DTK!M$5,0))=FALSE,IF(M$8&lt;&gt;0,VLOOKUP($A227,DSSV!$A$7:$S$65536,IN_DTK!M$5,0),""),"")</f>
        <v/>
      </c>
      <c r="N227" s="127" t="str">
        <f>IF(ISNA(VLOOKUP($A227,DSSV!$A$7:$S$65536,IN_DTK!N$5,0))=FALSE,IF(N$8&lt;&gt;0,VLOOKUP($A227,DSSV!$A$7:$S$65536,IN_DTK!N$5,0),""),"")</f>
        <v/>
      </c>
      <c r="O227" s="127" t="str">
        <f>IF(ISNA(VLOOKUP($A227,DSSV!$A$7:$S$65536,IN_DTK!O$5,0))=FALSE,IF(O$8&lt;&gt;0,VLOOKUP($A227,DSSV!$A$7:$S$65536,IN_DTK!O$5,0),""),"")</f>
        <v/>
      </c>
      <c r="P227" s="127" t="str">
        <f>IF(ISNA(VLOOKUP($A227,DSSV!$A$7:$S$65536,IN_DTK!P$5,0))=FALSE,IF(P$8&lt;&gt;0,VLOOKUP($A227,DSSV!$A$7:$S$65536,IN_DTK!P$5,0),""),"")</f>
        <v/>
      </c>
      <c r="Q227" s="130">
        <f>IF(ISNA(VLOOKUP($A227,DSSV!$A$7:$S$65536,IN_DTK!Q$5,0))=FALSE,VLOOKUP($A227,DSSV!$A$7:$S$65536,IN_DTK!Q$5,0),"")</f>
        <v>0</v>
      </c>
      <c r="R227" s="131" t="str">
        <f>IF(ISNA(VLOOKUP($A227,DSSV!$A$7:$S$65536,IN_DTK!R$5,0))=FALSE,VLOOKUP($A227,DSSV!$A$7:$S$65536,IN_DTK!R$5,0),"")</f>
        <v>Không</v>
      </c>
      <c r="S227" s="132">
        <f>IF(ISNA(VLOOKUP($A227,DSSV!$A$7:$S$65536,IN_DTK!S$5,0))=FALSE,VLOOKUP($A227,DSSV!$A$7:$S$65536,IN_DTK!S$5,0),"")</f>
        <v>0</v>
      </c>
      <c r="T227" s="125"/>
      <c r="U227" s="125"/>
      <c r="V227" s="125"/>
      <c r="W227" s="125"/>
      <c r="X227" s="125"/>
      <c r="Y227" s="125"/>
      <c r="Z227" s="125"/>
      <c r="AA227" s="125"/>
      <c r="AB227" s="125"/>
      <c r="AC227" s="125"/>
      <c r="AD227" s="125"/>
      <c r="AE227" s="125"/>
      <c r="AF227" s="125"/>
      <c r="AG227" s="125"/>
      <c r="AH227" s="125"/>
      <c r="AI227" s="125"/>
      <c r="AJ227" s="125"/>
      <c r="AK227" s="125"/>
      <c r="AL227" s="125"/>
      <c r="AM227" s="125"/>
      <c r="AN227" s="125"/>
      <c r="AO227" s="125"/>
      <c r="AP227" s="125"/>
      <c r="AQ227" s="125"/>
      <c r="AR227" s="125"/>
      <c r="AS227" s="125"/>
      <c r="AT227" s="125"/>
      <c r="AU227" s="125"/>
      <c r="AV227" s="125"/>
      <c r="AW227" s="125"/>
      <c r="AX227" s="125"/>
      <c r="AY227" s="125"/>
      <c r="AZ227" s="125"/>
      <c r="BA227" s="125"/>
      <c r="BB227" s="125"/>
      <c r="BC227" s="125"/>
    </row>
    <row r="228" spans="1:55" s="126" customFormat="1" ht="20.100000000000001" customHeight="1">
      <c r="A228" s="124">
        <v>220</v>
      </c>
      <c r="B228" s="127">
        <v>220</v>
      </c>
      <c r="C228" s="127">
        <f>IF(ISNA(VLOOKUP($A228,DSSV!$A$7:$S$65536,IN_DTK!C$5,0))=FALSE,VLOOKUP($A228,DSSV!$A$7:$S$65536,IN_DTK!C$5,0),"")</f>
        <v>0</v>
      </c>
      <c r="D228" s="128">
        <f>IF(ISNA(VLOOKUP($A228,DSSV!$A$7:$S$65536,IN_DTK!D$5,0))=FALSE,VLOOKUP($A228,DSSV!$A$7:$S$65536,IN_DTK!D$5,0),"")</f>
        <v>0</v>
      </c>
      <c r="E228" s="129">
        <f>IF(ISNA(VLOOKUP($A228,DSSV!$A$7:$S$65536,IN_DTK!E$5,0))=FALSE,VLOOKUP($A228,DSSV!$A$7:$S$65536,IN_DTK!E$5,0),"")</f>
        <v>0</v>
      </c>
      <c r="F228" s="127">
        <f>IF(ISNA(VLOOKUP($A228,DSSV!$A$7:$S$65536,IN_DTK!F$5,0))=FALSE,VLOOKUP($A228,DSSV!$A$7:$S$65536,IN_DTK!F$5,0),"")</f>
        <v>0</v>
      </c>
      <c r="G228" s="127">
        <f>IF(ISNA(VLOOKUP($A228,DSSV!$A$7:$S$65536,IN_DTK!G$5,0))=FALSE,VLOOKUP($A228,DSSV!$A$7:$S$65536,IN_DTK!G$5,0),"")</f>
        <v>0</v>
      </c>
      <c r="H228" s="127" t="str">
        <f>IF(ISNA(VLOOKUP($A228,DSSV!$A$7:$S$65536,IN_DTK!H$5,0))=FALSE,IF(H$8&lt;&gt;0,VLOOKUP($A228,DSSV!$A$7:$S$65536,IN_DTK!H$5,0),""),"")</f>
        <v/>
      </c>
      <c r="I228" s="127" t="str">
        <f>IF(ISNA(VLOOKUP($A228,DSSV!$A$7:$S$65536,IN_DTK!I$5,0))=FALSE,IF(I$8&lt;&gt;0,VLOOKUP($A228,DSSV!$A$7:$S$65536,IN_DTK!I$5,0),""),"")</f>
        <v/>
      </c>
      <c r="J228" s="127" t="str">
        <f>IF(ISNA(VLOOKUP($A228,DSSV!$A$7:$S$65536,IN_DTK!J$5,0))=FALSE,IF(J$8&lt;&gt;0,VLOOKUP($A228,DSSV!$A$7:$S$65536,IN_DTK!J$5,0),""),"")</f>
        <v/>
      </c>
      <c r="K228" s="127" t="str">
        <f>IF(ISNA(VLOOKUP($A228,DSSV!$A$7:$S$65536,IN_DTK!K$5,0))=FALSE,IF(K$8&lt;&gt;0,VLOOKUP($A228,DSSV!$A$7:$S$65536,IN_DTK!K$5,0),""),"")</f>
        <v/>
      </c>
      <c r="L228" s="127" t="str">
        <f>IF(ISNA(VLOOKUP($A228,DSSV!$A$7:$S$65536,IN_DTK!L$5,0))=FALSE,IF(L$8&lt;&gt;0,VLOOKUP($A228,DSSV!$A$7:$S$65536,IN_DTK!L$5,0),""),"")</f>
        <v/>
      </c>
      <c r="M228" s="127" t="str">
        <f>IF(ISNA(VLOOKUP($A228,DSSV!$A$7:$S$65536,IN_DTK!M$5,0))=FALSE,IF(M$8&lt;&gt;0,VLOOKUP($A228,DSSV!$A$7:$S$65536,IN_DTK!M$5,0),""),"")</f>
        <v/>
      </c>
      <c r="N228" s="127" t="str">
        <f>IF(ISNA(VLOOKUP($A228,DSSV!$A$7:$S$65536,IN_DTK!N$5,0))=FALSE,IF(N$8&lt;&gt;0,VLOOKUP($A228,DSSV!$A$7:$S$65536,IN_DTK!N$5,0),""),"")</f>
        <v/>
      </c>
      <c r="O228" s="127" t="str">
        <f>IF(ISNA(VLOOKUP($A228,DSSV!$A$7:$S$65536,IN_DTK!O$5,0))=FALSE,IF(O$8&lt;&gt;0,VLOOKUP($A228,DSSV!$A$7:$S$65536,IN_DTK!O$5,0),""),"")</f>
        <v/>
      </c>
      <c r="P228" s="127" t="str">
        <f>IF(ISNA(VLOOKUP($A228,DSSV!$A$7:$S$65536,IN_DTK!P$5,0))=FALSE,IF(P$8&lt;&gt;0,VLOOKUP($A228,DSSV!$A$7:$S$65536,IN_DTK!P$5,0),""),"")</f>
        <v/>
      </c>
      <c r="Q228" s="130">
        <f>IF(ISNA(VLOOKUP($A228,DSSV!$A$7:$S$65536,IN_DTK!Q$5,0))=FALSE,VLOOKUP($A228,DSSV!$A$7:$S$65536,IN_DTK!Q$5,0),"")</f>
        <v>0</v>
      </c>
      <c r="R228" s="131" t="str">
        <f>IF(ISNA(VLOOKUP($A228,DSSV!$A$7:$S$65536,IN_DTK!R$5,0))=FALSE,VLOOKUP($A228,DSSV!$A$7:$S$65536,IN_DTK!R$5,0),"")</f>
        <v>Không</v>
      </c>
      <c r="S228" s="132">
        <f>IF(ISNA(VLOOKUP($A228,DSSV!$A$7:$S$65536,IN_DTK!S$5,0))=FALSE,VLOOKUP($A228,DSSV!$A$7:$S$65536,IN_DTK!S$5,0),"")</f>
        <v>0</v>
      </c>
      <c r="T228" s="125"/>
      <c r="U228" s="125"/>
      <c r="V228" s="125"/>
      <c r="W228" s="125"/>
      <c r="X228" s="125"/>
      <c r="Y228" s="125"/>
      <c r="Z228" s="125"/>
      <c r="AA228" s="125"/>
      <c r="AB228" s="125"/>
      <c r="AC228" s="125"/>
      <c r="AD228" s="125"/>
      <c r="AE228" s="125"/>
      <c r="AF228" s="125"/>
      <c r="AG228" s="125"/>
      <c r="AH228" s="125"/>
      <c r="AI228" s="125"/>
      <c r="AJ228" s="125"/>
      <c r="AK228" s="125"/>
      <c r="AL228" s="125"/>
      <c r="AM228" s="125"/>
      <c r="AN228" s="125"/>
      <c r="AO228" s="125"/>
      <c r="AP228" s="125"/>
      <c r="AQ228" s="125"/>
      <c r="AR228" s="125"/>
      <c r="AS228" s="125"/>
      <c r="AT228" s="125"/>
      <c r="AU228" s="125"/>
      <c r="AV228" s="125"/>
      <c r="AW228" s="125"/>
      <c r="AX228" s="125"/>
      <c r="AY228" s="125"/>
      <c r="AZ228" s="125"/>
      <c r="BA228" s="125"/>
      <c r="BB228" s="125"/>
      <c r="BC228" s="125"/>
    </row>
    <row r="229" spans="1:55" s="126" customFormat="1" ht="20.100000000000001" customHeight="1">
      <c r="A229" s="124">
        <v>221</v>
      </c>
      <c r="B229" s="127">
        <v>221</v>
      </c>
      <c r="C229" s="127">
        <f>IF(ISNA(VLOOKUP($A229,DSSV!$A$7:$S$65536,IN_DTK!C$5,0))=FALSE,VLOOKUP($A229,DSSV!$A$7:$S$65536,IN_DTK!C$5,0),"")</f>
        <v>0</v>
      </c>
      <c r="D229" s="128">
        <f>IF(ISNA(VLOOKUP($A229,DSSV!$A$7:$S$65536,IN_DTK!D$5,0))=FALSE,VLOOKUP($A229,DSSV!$A$7:$S$65536,IN_DTK!D$5,0),"")</f>
        <v>0</v>
      </c>
      <c r="E229" s="129">
        <f>IF(ISNA(VLOOKUP($A229,DSSV!$A$7:$S$65536,IN_DTK!E$5,0))=FALSE,VLOOKUP($A229,DSSV!$A$7:$S$65536,IN_DTK!E$5,0),"")</f>
        <v>0</v>
      </c>
      <c r="F229" s="127">
        <f>IF(ISNA(VLOOKUP($A229,DSSV!$A$7:$S$65536,IN_DTK!F$5,0))=FALSE,VLOOKUP($A229,DSSV!$A$7:$S$65536,IN_DTK!F$5,0),"")</f>
        <v>0</v>
      </c>
      <c r="G229" s="127">
        <f>IF(ISNA(VLOOKUP($A229,DSSV!$A$7:$S$65536,IN_DTK!G$5,0))=FALSE,VLOOKUP($A229,DSSV!$A$7:$S$65536,IN_DTK!G$5,0),"")</f>
        <v>0</v>
      </c>
      <c r="H229" s="127" t="str">
        <f>IF(ISNA(VLOOKUP($A229,DSSV!$A$7:$S$65536,IN_DTK!H$5,0))=FALSE,IF(H$8&lt;&gt;0,VLOOKUP($A229,DSSV!$A$7:$S$65536,IN_DTK!H$5,0),""),"")</f>
        <v/>
      </c>
      <c r="I229" s="127" t="str">
        <f>IF(ISNA(VLOOKUP($A229,DSSV!$A$7:$S$65536,IN_DTK!I$5,0))=FALSE,IF(I$8&lt;&gt;0,VLOOKUP($A229,DSSV!$A$7:$S$65536,IN_DTK!I$5,0),""),"")</f>
        <v/>
      </c>
      <c r="J229" s="127" t="str">
        <f>IF(ISNA(VLOOKUP($A229,DSSV!$A$7:$S$65536,IN_DTK!J$5,0))=FALSE,IF(J$8&lt;&gt;0,VLOOKUP($A229,DSSV!$A$7:$S$65536,IN_DTK!J$5,0),""),"")</f>
        <v/>
      </c>
      <c r="K229" s="127" t="str">
        <f>IF(ISNA(VLOOKUP($A229,DSSV!$A$7:$S$65536,IN_DTK!K$5,0))=FALSE,IF(K$8&lt;&gt;0,VLOOKUP($A229,DSSV!$A$7:$S$65536,IN_DTK!K$5,0),""),"")</f>
        <v/>
      </c>
      <c r="L229" s="127" t="str">
        <f>IF(ISNA(VLOOKUP($A229,DSSV!$A$7:$S$65536,IN_DTK!L$5,0))=FALSE,IF(L$8&lt;&gt;0,VLOOKUP($A229,DSSV!$A$7:$S$65536,IN_DTK!L$5,0),""),"")</f>
        <v/>
      </c>
      <c r="M229" s="127" t="str">
        <f>IF(ISNA(VLOOKUP($A229,DSSV!$A$7:$S$65536,IN_DTK!M$5,0))=FALSE,IF(M$8&lt;&gt;0,VLOOKUP($A229,DSSV!$A$7:$S$65536,IN_DTK!M$5,0),""),"")</f>
        <v/>
      </c>
      <c r="N229" s="127" t="str">
        <f>IF(ISNA(VLOOKUP($A229,DSSV!$A$7:$S$65536,IN_DTK!N$5,0))=FALSE,IF(N$8&lt;&gt;0,VLOOKUP($A229,DSSV!$A$7:$S$65536,IN_DTK!N$5,0),""),"")</f>
        <v/>
      </c>
      <c r="O229" s="127" t="str">
        <f>IF(ISNA(VLOOKUP($A229,DSSV!$A$7:$S$65536,IN_DTK!O$5,0))=FALSE,IF(O$8&lt;&gt;0,VLOOKUP($A229,DSSV!$A$7:$S$65536,IN_DTK!O$5,0),""),"")</f>
        <v/>
      </c>
      <c r="P229" s="127" t="str">
        <f>IF(ISNA(VLOOKUP($A229,DSSV!$A$7:$S$65536,IN_DTK!P$5,0))=FALSE,IF(P$8&lt;&gt;0,VLOOKUP($A229,DSSV!$A$7:$S$65536,IN_DTK!P$5,0),""),"")</f>
        <v/>
      </c>
      <c r="Q229" s="130">
        <f>IF(ISNA(VLOOKUP($A229,DSSV!$A$7:$S$65536,IN_DTK!Q$5,0))=FALSE,VLOOKUP($A229,DSSV!$A$7:$S$65536,IN_DTK!Q$5,0),"")</f>
        <v>0</v>
      </c>
      <c r="R229" s="131" t="str">
        <f>IF(ISNA(VLOOKUP($A229,DSSV!$A$7:$S$65536,IN_DTK!R$5,0))=FALSE,VLOOKUP($A229,DSSV!$A$7:$S$65536,IN_DTK!R$5,0),"")</f>
        <v>Không</v>
      </c>
      <c r="S229" s="132">
        <f>IF(ISNA(VLOOKUP($A229,DSSV!$A$7:$S$65536,IN_DTK!S$5,0))=FALSE,VLOOKUP($A229,DSSV!$A$7:$S$65536,IN_DTK!S$5,0),"")</f>
        <v>0</v>
      </c>
      <c r="T229" s="125"/>
      <c r="U229" s="125"/>
      <c r="V229" s="125"/>
      <c r="W229" s="125"/>
      <c r="X229" s="125"/>
      <c r="Y229" s="125"/>
      <c r="Z229" s="125"/>
      <c r="AA229" s="125"/>
      <c r="AB229" s="125"/>
      <c r="AC229" s="125"/>
      <c r="AD229" s="125"/>
      <c r="AE229" s="125"/>
      <c r="AF229" s="125"/>
      <c r="AG229" s="125"/>
      <c r="AH229" s="125"/>
      <c r="AI229" s="125"/>
      <c r="AJ229" s="125"/>
      <c r="AK229" s="125"/>
      <c r="AL229" s="125"/>
      <c r="AM229" s="125"/>
      <c r="AN229" s="125"/>
      <c r="AO229" s="125"/>
      <c r="AP229" s="125"/>
      <c r="AQ229" s="125"/>
      <c r="AR229" s="125"/>
      <c r="AS229" s="125"/>
      <c r="AT229" s="125"/>
      <c r="AU229" s="125"/>
      <c r="AV229" s="125"/>
      <c r="AW229" s="125"/>
      <c r="AX229" s="125"/>
      <c r="AY229" s="125"/>
      <c r="AZ229" s="125"/>
      <c r="BA229" s="125"/>
      <c r="BB229" s="125"/>
      <c r="BC229" s="125"/>
    </row>
    <row r="230" spans="1:55" s="126" customFormat="1" ht="20.100000000000001" customHeight="1">
      <c r="A230" s="124">
        <v>222</v>
      </c>
      <c r="B230" s="127">
        <v>222</v>
      </c>
      <c r="C230" s="127">
        <f>IF(ISNA(VLOOKUP($A230,DSSV!$A$7:$S$65536,IN_DTK!C$5,0))=FALSE,VLOOKUP($A230,DSSV!$A$7:$S$65536,IN_DTK!C$5,0),"")</f>
        <v>0</v>
      </c>
      <c r="D230" s="128">
        <f>IF(ISNA(VLOOKUP($A230,DSSV!$A$7:$S$65536,IN_DTK!D$5,0))=FALSE,VLOOKUP($A230,DSSV!$A$7:$S$65536,IN_DTK!D$5,0),"")</f>
        <v>0</v>
      </c>
      <c r="E230" s="129">
        <f>IF(ISNA(VLOOKUP($A230,DSSV!$A$7:$S$65536,IN_DTK!E$5,0))=FALSE,VLOOKUP($A230,DSSV!$A$7:$S$65536,IN_DTK!E$5,0),"")</f>
        <v>0</v>
      </c>
      <c r="F230" s="127">
        <f>IF(ISNA(VLOOKUP($A230,DSSV!$A$7:$S$65536,IN_DTK!F$5,0))=FALSE,VLOOKUP($A230,DSSV!$A$7:$S$65536,IN_DTK!F$5,0),"")</f>
        <v>0</v>
      </c>
      <c r="G230" s="127">
        <f>IF(ISNA(VLOOKUP($A230,DSSV!$A$7:$S$65536,IN_DTK!G$5,0))=FALSE,VLOOKUP($A230,DSSV!$A$7:$S$65536,IN_DTK!G$5,0),"")</f>
        <v>0</v>
      </c>
      <c r="H230" s="127" t="str">
        <f>IF(ISNA(VLOOKUP($A230,DSSV!$A$7:$S$65536,IN_DTK!H$5,0))=FALSE,IF(H$8&lt;&gt;0,VLOOKUP($A230,DSSV!$A$7:$S$65536,IN_DTK!H$5,0),""),"")</f>
        <v/>
      </c>
      <c r="I230" s="127" t="str">
        <f>IF(ISNA(VLOOKUP($A230,DSSV!$A$7:$S$65536,IN_DTK!I$5,0))=FALSE,IF(I$8&lt;&gt;0,VLOOKUP($A230,DSSV!$A$7:$S$65536,IN_DTK!I$5,0),""),"")</f>
        <v/>
      </c>
      <c r="J230" s="127" t="str">
        <f>IF(ISNA(VLOOKUP($A230,DSSV!$A$7:$S$65536,IN_DTK!J$5,0))=FALSE,IF(J$8&lt;&gt;0,VLOOKUP($A230,DSSV!$A$7:$S$65536,IN_DTK!J$5,0),""),"")</f>
        <v/>
      </c>
      <c r="K230" s="127" t="str">
        <f>IF(ISNA(VLOOKUP($A230,DSSV!$A$7:$S$65536,IN_DTK!K$5,0))=FALSE,IF(K$8&lt;&gt;0,VLOOKUP($A230,DSSV!$A$7:$S$65536,IN_DTK!K$5,0),""),"")</f>
        <v/>
      </c>
      <c r="L230" s="127" t="str">
        <f>IF(ISNA(VLOOKUP($A230,DSSV!$A$7:$S$65536,IN_DTK!L$5,0))=FALSE,IF(L$8&lt;&gt;0,VLOOKUP($A230,DSSV!$A$7:$S$65536,IN_DTK!L$5,0),""),"")</f>
        <v/>
      </c>
      <c r="M230" s="127" t="str">
        <f>IF(ISNA(VLOOKUP($A230,DSSV!$A$7:$S$65536,IN_DTK!M$5,0))=FALSE,IF(M$8&lt;&gt;0,VLOOKUP($A230,DSSV!$A$7:$S$65536,IN_DTK!M$5,0),""),"")</f>
        <v/>
      </c>
      <c r="N230" s="127" t="str">
        <f>IF(ISNA(VLOOKUP($A230,DSSV!$A$7:$S$65536,IN_DTK!N$5,0))=FALSE,IF(N$8&lt;&gt;0,VLOOKUP($A230,DSSV!$A$7:$S$65536,IN_DTK!N$5,0),""),"")</f>
        <v/>
      </c>
      <c r="O230" s="127" t="str">
        <f>IF(ISNA(VLOOKUP($A230,DSSV!$A$7:$S$65536,IN_DTK!O$5,0))=FALSE,IF(O$8&lt;&gt;0,VLOOKUP($A230,DSSV!$A$7:$S$65536,IN_DTK!O$5,0),""),"")</f>
        <v/>
      </c>
      <c r="P230" s="127" t="str">
        <f>IF(ISNA(VLOOKUP($A230,DSSV!$A$7:$S$65536,IN_DTK!P$5,0))=FALSE,IF(P$8&lt;&gt;0,VLOOKUP($A230,DSSV!$A$7:$S$65536,IN_DTK!P$5,0),""),"")</f>
        <v/>
      </c>
      <c r="Q230" s="130">
        <f>IF(ISNA(VLOOKUP($A230,DSSV!$A$7:$S$65536,IN_DTK!Q$5,0))=FALSE,VLOOKUP($A230,DSSV!$A$7:$S$65536,IN_DTK!Q$5,0),"")</f>
        <v>0</v>
      </c>
      <c r="R230" s="131" t="str">
        <f>IF(ISNA(VLOOKUP($A230,DSSV!$A$7:$S$65536,IN_DTK!R$5,0))=FALSE,VLOOKUP($A230,DSSV!$A$7:$S$65536,IN_DTK!R$5,0),"")</f>
        <v>Không</v>
      </c>
      <c r="S230" s="132">
        <f>IF(ISNA(VLOOKUP($A230,DSSV!$A$7:$S$65536,IN_DTK!S$5,0))=FALSE,VLOOKUP($A230,DSSV!$A$7:$S$65536,IN_DTK!S$5,0),"")</f>
        <v>0</v>
      </c>
      <c r="T230" s="125"/>
      <c r="U230" s="125"/>
      <c r="V230" s="125"/>
      <c r="W230" s="125"/>
      <c r="X230" s="125"/>
      <c r="Y230" s="125"/>
      <c r="Z230" s="125"/>
      <c r="AA230" s="125"/>
      <c r="AB230" s="125"/>
      <c r="AC230" s="125"/>
      <c r="AD230" s="125"/>
      <c r="AE230" s="125"/>
      <c r="AF230" s="125"/>
      <c r="AG230" s="125"/>
      <c r="AH230" s="125"/>
      <c r="AI230" s="125"/>
      <c r="AJ230" s="125"/>
      <c r="AK230" s="125"/>
      <c r="AL230" s="125"/>
      <c r="AM230" s="125"/>
      <c r="AN230" s="125"/>
      <c r="AO230" s="125"/>
      <c r="AP230" s="125"/>
      <c r="AQ230" s="125"/>
      <c r="AR230" s="125"/>
      <c r="AS230" s="125"/>
      <c r="AT230" s="125"/>
      <c r="AU230" s="125"/>
      <c r="AV230" s="125"/>
      <c r="AW230" s="125"/>
      <c r="AX230" s="125"/>
      <c r="AY230" s="125"/>
      <c r="AZ230" s="125"/>
      <c r="BA230" s="125"/>
      <c r="BB230" s="125"/>
      <c r="BC230" s="125"/>
    </row>
    <row r="231" spans="1:55" s="126" customFormat="1" ht="20.100000000000001" customHeight="1">
      <c r="A231" s="124">
        <v>223</v>
      </c>
      <c r="B231" s="127">
        <v>223</v>
      </c>
      <c r="C231" s="127">
        <f>IF(ISNA(VLOOKUP($A231,DSSV!$A$7:$S$65536,IN_DTK!C$5,0))=FALSE,VLOOKUP($A231,DSSV!$A$7:$S$65536,IN_DTK!C$5,0),"")</f>
        <v>0</v>
      </c>
      <c r="D231" s="128">
        <f>IF(ISNA(VLOOKUP($A231,DSSV!$A$7:$S$65536,IN_DTK!D$5,0))=FALSE,VLOOKUP($A231,DSSV!$A$7:$S$65536,IN_DTK!D$5,0),"")</f>
        <v>0</v>
      </c>
      <c r="E231" s="129">
        <f>IF(ISNA(VLOOKUP($A231,DSSV!$A$7:$S$65536,IN_DTK!E$5,0))=FALSE,VLOOKUP($A231,DSSV!$A$7:$S$65536,IN_DTK!E$5,0),"")</f>
        <v>0</v>
      </c>
      <c r="F231" s="127">
        <f>IF(ISNA(VLOOKUP($A231,DSSV!$A$7:$S$65536,IN_DTK!F$5,0))=FALSE,VLOOKUP($A231,DSSV!$A$7:$S$65536,IN_DTK!F$5,0),"")</f>
        <v>0</v>
      </c>
      <c r="G231" s="127">
        <f>IF(ISNA(VLOOKUP($A231,DSSV!$A$7:$S$65536,IN_DTK!G$5,0))=FALSE,VLOOKUP($A231,DSSV!$A$7:$S$65536,IN_DTK!G$5,0),"")</f>
        <v>0</v>
      </c>
      <c r="H231" s="127" t="str">
        <f>IF(ISNA(VLOOKUP($A231,DSSV!$A$7:$S$65536,IN_DTK!H$5,0))=FALSE,IF(H$8&lt;&gt;0,VLOOKUP($A231,DSSV!$A$7:$S$65536,IN_DTK!H$5,0),""),"")</f>
        <v/>
      </c>
      <c r="I231" s="127" t="str">
        <f>IF(ISNA(VLOOKUP($A231,DSSV!$A$7:$S$65536,IN_DTK!I$5,0))=FALSE,IF(I$8&lt;&gt;0,VLOOKUP($A231,DSSV!$A$7:$S$65536,IN_DTK!I$5,0),""),"")</f>
        <v/>
      </c>
      <c r="J231" s="127" t="str">
        <f>IF(ISNA(VLOOKUP($A231,DSSV!$A$7:$S$65536,IN_DTK!J$5,0))=FALSE,IF(J$8&lt;&gt;0,VLOOKUP($A231,DSSV!$A$7:$S$65536,IN_DTK!J$5,0),""),"")</f>
        <v/>
      </c>
      <c r="K231" s="127" t="str">
        <f>IF(ISNA(VLOOKUP($A231,DSSV!$A$7:$S$65536,IN_DTK!K$5,0))=FALSE,IF(K$8&lt;&gt;0,VLOOKUP($A231,DSSV!$A$7:$S$65536,IN_DTK!K$5,0),""),"")</f>
        <v/>
      </c>
      <c r="L231" s="127" t="str">
        <f>IF(ISNA(VLOOKUP($A231,DSSV!$A$7:$S$65536,IN_DTK!L$5,0))=FALSE,IF(L$8&lt;&gt;0,VLOOKUP($A231,DSSV!$A$7:$S$65536,IN_DTK!L$5,0),""),"")</f>
        <v/>
      </c>
      <c r="M231" s="127" t="str">
        <f>IF(ISNA(VLOOKUP($A231,DSSV!$A$7:$S$65536,IN_DTK!M$5,0))=FALSE,IF(M$8&lt;&gt;0,VLOOKUP($A231,DSSV!$A$7:$S$65536,IN_DTK!M$5,0),""),"")</f>
        <v/>
      </c>
      <c r="N231" s="127" t="str">
        <f>IF(ISNA(VLOOKUP($A231,DSSV!$A$7:$S$65536,IN_DTK!N$5,0))=FALSE,IF(N$8&lt;&gt;0,VLOOKUP($A231,DSSV!$A$7:$S$65536,IN_DTK!N$5,0),""),"")</f>
        <v/>
      </c>
      <c r="O231" s="127" t="str">
        <f>IF(ISNA(VLOOKUP($A231,DSSV!$A$7:$S$65536,IN_DTK!O$5,0))=FALSE,IF(O$8&lt;&gt;0,VLOOKUP($A231,DSSV!$A$7:$S$65536,IN_DTK!O$5,0),""),"")</f>
        <v/>
      </c>
      <c r="P231" s="127" t="str">
        <f>IF(ISNA(VLOOKUP($A231,DSSV!$A$7:$S$65536,IN_DTK!P$5,0))=FALSE,IF(P$8&lt;&gt;0,VLOOKUP($A231,DSSV!$A$7:$S$65536,IN_DTK!P$5,0),""),"")</f>
        <v/>
      </c>
      <c r="Q231" s="130">
        <f>IF(ISNA(VLOOKUP($A231,DSSV!$A$7:$S$65536,IN_DTK!Q$5,0))=FALSE,VLOOKUP($A231,DSSV!$A$7:$S$65536,IN_DTK!Q$5,0),"")</f>
        <v>0</v>
      </c>
      <c r="R231" s="131" t="str">
        <f>IF(ISNA(VLOOKUP($A231,DSSV!$A$7:$S$65536,IN_DTK!R$5,0))=FALSE,VLOOKUP($A231,DSSV!$A$7:$S$65536,IN_DTK!R$5,0),"")</f>
        <v>Không</v>
      </c>
      <c r="S231" s="132">
        <f>IF(ISNA(VLOOKUP($A231,DSSV!$A$7:$S$65536,IN_DTK!S$5,0))=FALSE,VLOOKUP($A231,DSSV!$A$7:$S$65536,IN_DTK!S$5,0),"")</f>
        <v>0</v>
      </c>
      <c r="T231" s="125"/>
      <c r="U231" s="125"/>
      <c r="V231" s="125"/>
      <c r="W231" s="125"/>
      <c r="X231" s="125"/>
      <c r="Y231" s="125"/>
      <c r="Z231" s="125"/>
      <c r="AA231" s="125"/>
      <c r="AB231" s="125"/>
      <c r="AC231" s="125"/>
      <c r="AD231" s="125"/>
      <c r="AE231" s="125"/>
      <c r="AF231" s="125"/>
      <c r="AG231" s="125"/>
      <c r="AH231" s="125"/>
      <c r="AI231" s="125"/>
      <c r="AJ231" s="125"/>
      <c r="AK231" s="125"/>
      <c r="AL231" s="125"/>
      <c r="AM231" s="125"/>
      <c r="AN231" s="125"/>
      <c r="AO231" s="125"/>
      <c r="AP231" s="125"/>
      <c r="AQ231" s="125"/>
      <c r="AR231" s="125"/>
      <c r="AS231" s="125"/>
      <c r="AT231" s="125"/>
      <c r="AU231" s="125"/>
      <c r="AV231" s="125"/>
      <c r="AW231" s="125"/>
      <c r="AX231" s="125"/>
      <c r="AY231" s="125"/>
      <c r="AZ231" s="125"/>
      <c r="BA231" s="125"/>
      <c r="BB231" s="125"/>
      <c r="BC231" s="125"/>
    </row>
    <row r="232" spans="1:55" s="126" customFormat="1" ht="20.100000000000001" customHeight="1">
      <c r="A232" s="124">
        <v>224</v>
      </c>
      <c r="B232" s="127">
        <v>224</v>
      </c>
      <c r="C232" s="127">
        <f>IF(ISNA(VLOOKUP($A232,DSSV!$A$7:$S$65536,IN_DTK!C$5,0))=FALSE,VLOOKUP($A232,DSSV!$A$7:$S$65536,IN_DTK!C$5,0),"")</f>
        <v>0</v>
      </c>
      <c r="D232" s="128">
        <f>IF(ISNA(VLOOKUP($A232,DSSV!$A$7:$S$65536,IN_DTK!D$5,0))=FALSE,VLOOKUP($A232,DSSV!$A$7:$S$65536,IN_DTK!D$5,0),"")</f>
        <v>0</v>
      </c>
      <c r="E232" s="129">
        <f>IF(ISNA(VLOOKUP($A232,DSSV!$A$7:$S$65536,IN_DTK!E$5,0))=FALSE,VLOOKUP($A232,DSSV!$A$7:$S$65536,IN_DTK!E$5,0),"")</f>
        <v>0</v>
      </c>
      <c r="F232" s="127">
        <f>IF(ISNA(VLOOKUP($A232,DSSV!$A$7:$S$65536,IN_DTK!F$5,0))=FALSE,VLOOKUP($A232,DSSV!$A$7:$S$65536,IN_DTK!F$5,0),"")</f>
        <v>0</v>
      </c>
      <c r="G232" s="127">
        <f>IF(ISNA(VLOOKUP($A232,DSSV!$A$7:$S$65536,IN_DTK!G$5,0))=FALSE,VLOOKUP($A232,DSSV!$A$7:$S$65536,IN_DTK!G$5,0),"")</f>
        <v>0</v>
      </c>
      <c r="H232" s="127" t="str">
        <f>IF(ISNA(VLOOKUP($A232,DSSV!$A$7:$S$65536,IN_DTK!H$5,0))=FALSE,IF(H$8&lt;&gt;0,VLOOKUP($A232,DSSV!$A$7:$S$65536,IN_DTK!H$5,0),""),"")</f>
        <v/>
      </c>
      <c r="I232" s="127" t="str">
        <f>IF(ISNA(VLOOKUP($A232,DSSV!$A$7:$S$65536,IN_DTK!I$5,0))=FALSE,IF(I$8&lt;&gt;0,VLOOKUP($A232,DSSV!$A$7:$S$65536,IN_DTK!I$5,0),""),"")</f>
        <v/>
      </c>
      <c r="J232" s="127" t="str">
        <f>IF(ISNA(VLOOKUP($A232,DSSV!$A$7:$S$65536,IN_DTK!J$5,0))=FALSE,IF(J$8&lt;&gt;0,VLOOKUP($A232,DSSV!$A$7:$S$65536,IN_DTK!J$5,0),""),"")</f>
        <v/>
      </c>
      <c r="K232" s="127" t="str">
        <f>IF(ISNA(VLOOKUP($A232,DSSV!$A$7:$S$65536,IN_DTK!K$5,0))=FALSE,IF(K$8&lt;&gt;0,VLOOKUP($A232,DSSV!$A$7:$S$65536,IN_DTK!K$5,0),""),"")</f>
        <v/>
      </c>
      <c r="L232" s="127" t="str">
        <f>IF(ISNA(VLOOKUP($A232,DSSV!$A$7:$S$65536,IN_DTK!L$5,0))=FALSE,IF(L$8&lt;&gt;0,VLOOKUP($A232,DSSV!$A$7:$S$65536,IN_DTK!L$5,0),""),"")</f>
        <v/>
      </c>
      <c r="M232" s="127" t="str">
        <f>IF(ISNA(VLOOKUP($A232,DSSV!$A$7:$S$65536,IN_DTK!M$5,0))=FALSE,IF(M$8&lt;&gt;0,VLOOKUP($A232,DSSV!$A$7:$S$65536,IN_DTK!M$5,0),""),"")</f>
        <v/>
      </c>
      <c r="N232" s="127" t="str">
        <f>IF(ISNA(VLOOKUP($A232,DSSV!$A$7:$S$65536,IN_DTK!N$5,0))=FALSE,IF(N$8&lt;&gt;0,VLOOKUP($A232,DSSV!$A$7:$S$65536,IN_DTK!N$5,0),""),"")</f>
        <v/>
      </c>
      <c r="O232" s="127" t="str">
        <f>IF(ISNA(VLOOKUP($A232,DSSV!$A$7:$S$65536,IN_DTK!O$5,0))=FALSE,IF(O$8&lt;&gt;0,VLOOKUP($A232,DSSV!$A$7:$S$65536,IN_DTK!O$5,0),""),"")</f>
        <v/>
      </c>
      <c r="P232" s="127" t="str">
        <f>IF(ISNA(VLOOKUP($A232,DSSV!$A$7:$S$65536,IN_DTK!P$5,0))=FALSE,IF(P$8&lt;&gt;0,VLOOKUP($A232,DSSV!$A$7:$S$65536,IN_DTK!P$5,0),""),"")</f>
        <v/>
      </c>
      <c r="Q232" s="130">
        <f>IF(ISNA(VLOOKUP($A232,DSSV!$A$7:$S$65536,IN_DTK!Q$5,0))=FALSE,VLOOKUP($A232,DSSV!$A$7:$S$65536,IN_DTK!Q$5,0),"")</f>
        <v>0</v>
      </c>
      <c r="R232" s="131" t="str">
        <f>IF(ISNA(VLOOKUP($A232,DSSV!$A$7:$S$65536,IN_DTK!R$5,0))=FALSE,VLOOKUP($A232,DSSV!$A$7:$S$65536,IN_DTK!R$5,0),"")</f>
        <v>Không</v>
      </c>
      <c r="S232" s="132">
        <f>IF(ISNA(VLOOKUP($A232,DSSV!$A$7:$S$65536,IN_DTK!S$5,0))=FALSE,VLOOKUP($A232,DSSV!$A$7:$S$65536,IN_DTK!S$5,0),"")</f>
        <v>0</v>
      </c>
      <c r="T232" s="125"/>
      <c r="U232" s="125"/>
      <c r="V232" s="125"/>
      <c r="W232" s="125"/>
      <c r="X232" s="125"/>
      <c r="Y232" s="125"/>
      <c r="Z232" s="125"/>
      <c r="AA232" s="125"/>
      <c r="AB232" s="125"/>
      <c r="AC232" s="125"/>
      <c r="AD232" s="125"/>
      <c r="AE232" s="125"/>
      <c r="AF232" s="125"/>
      <c r="AG232" s="125"/>
      <c r="AH232" s="125"/>
      <c r="AI232" s="125"/>
      <c r="AJ232" s="125"/>
      <c r="AK232" s="125"/>
      <c r="AL232" s="125"/>
      <c r="AM232" s="125"/>
      <c r="AN232" s="125"/>
      <c r="AO232" s="125"/>
      <c r="AP232" s="125"/>
      <c r="AQ232" s="125"/>
      <c r="AR232" s="125"/>
      <c r="AS232" s="125"/>
      <c r="AT232" s="125"/>
      <c r="AU232" s="125"/>
      <c r="AV232" s="125"/>
      <c r="AW232" s="125"/>
      <c r="AX232" s="125"/>
      <c r="AY232" s="125"/>
      <c r="AZ232" s="125"/>
      <c r="BA232" s="125"/>
      <c r="BB232" s="125"/>
      <c r="BC232" s="125"/>
    </row>
    <row r="233" spans="1:55" s="126" customFormat="1" ht="20.100000000000001" customHeight="1">
      <c r="A233" s="124">
        <v>225</v>
      </c>
      <c r="B233" s="127">
        <v>225</v>
      </c>
      <c r="C233" s="127">
        <f>IF(ISNA(VLOOKUP($A233,DSSV!$A$7:$S$65536,IN_DTK!C$5,0))=FALSE,VLOOKUP($A233,DSSV!$A$7:$S$65536,IN_DTK!C$5,0),"")</f>
        <v>0</v>
      </c>
      <c r="D233" s="128">
        <f>IF(ISNA(VLOOKUP($A233,DSSV!$A$7:$S$65536,IN_DTK!D$5,0))=FALSE,VLOOKUP($A233,DSSV!$A$7:$S$65536,IN_DTK!D$5,0),"")</f>
        <v>0</v>
      </c>
      <c r="E233" s="129">
        <f>IF(ISNA(VLOOKUP($A233,DSSV!$A$7:$S$65536,IN_DTK!E$5,0))=FALSE,VLOOKUP($A233,DSSV!$A$7:$S$65536,IN_DTK!E$5,0),"")</f>
        <v>0</v>
      </c>
      <c r="F233" s="127">
        <f>IF(ISNA(VLOOKUP($A233,DSSV!$A$7:$S$65536,IN_DTK!F$5,0))=FALSE,VLOOKUP($A233,DSSV!$A$7:$S$65536,IN_DTK!F$5,0),"")</f>
        <v>0</v>
      </c>
      <c r="G233" s="127">
        <f>IF(ISNA(VLOOKUP($A233,DSSV!$A$7:$S$65536,IN_DTK!G$5,0))=FALSE,VLOOKUP($A233,DSSV!$A$7:$S$65536,IN_DTK!G$5,0),"")</f>
        <v>0</v>
      </c>
      <c r="H233" s="127" t="str">
        <f>IF(ISNA(VLOOKUP($A233,DSSV!$A$7:$S$65536,IN_DTK!H$5,0))=FALSE,IF(H$8&lt;&gt;0,VLOOKUP($A233,DSSV!$A$7:$S$65536,IN_DTK!H$5,0),""),"")</f>
        <v/>
      </c>
      <c r="I233" s="127" t="str">
        <f>IF(ISNA(VLOOKUP($A233,DSSV!$A$7:$S$65536,IN_DTK!I$5,0))=FALSE,IF(I$8&lt;&gt;0,VLOOKUP($A233,DSSV!$A$7:$S$65536,IN_DTK!I$5,0),""),"")</f>
        <v/>
      </c>
      <c r="J233" s="127" t="str">
        <f>IF(ISNA(VLOOKUP($A233,DSSV!$A$7:$S$65536,IN_DTK!J$5,0))=FALSE,IF(J$8&lt;&gt;0,VLOOKUP($A233,DSSV!$A$7:$S$65536,IN_DTK!J$5,0),""),"")</f>
        <v/>
      </c>
      <c r="K233" s="127" t="str">
        <f>IF(ISNA(VLOOKUP($A233,DSSV!$A$7:$S$65536,IN_DTK!K$5,0))=FALSE,IF(K$8&lt;&gt;0,VLOOKUP($A233,DSSV!$A$7:$S$65536,IN_DTK!K$5,0),""),"")</f>
        <v/>
      </c>
      <c r="L233" s="127" t="str">
        <f>IF(ISNA(VLOOKUP($A233,DSSV!$A$7:$S$65536,IN_DTK!L$5,0))=FALSE,IF(L$8&lt;&gt;0,VLOOKUP($A233,DSSV!$A$7:$S$65536,IN_DTK!L$5,0),""),"")</f>
        <v/>
      </c>
      <c r="M233" s="127" t="str">
        <f>IF(ISNA(VLOOKUP($A233,DSSV!$A$7:$S$65536,IN_DTK!M$5,0))=FALSE,IF(M$8&lt;&gt;0,VLOOKUP($A233,DSSV!$A$7:$S$65536,IN_DTK!M$5,0),""),"")</f>
        <v/>
      </c>
      <c r="N233" s="127" t="str">
        <f>IF(ISNA(VLOOKUP($A233,DSSV!$A$7:$S$65536,IN_DTK!N$5,0))=FALSE,IF(N$8&lt;&gt;0,VLOOKUP($A233,DSSV!$A$7:$S$65536,IN_DTK!N$5,0),""),"")</f>
        <v/>
      </c>
      <c r="O233" s="127" t="str">
        <f>IF(ISNA(VLOOKUP($A233,DSSV!$A$7:$S$65536,IN_DTK!O$5,0))=FALSE,IF(O$8&lt;&gt;0,VLOOKUP($A233,DSSV!$A$7:$S$65536,IN_DTK!O$5,0),""),"")</f>
        <v/>
      </c>
      <c r="P233" s="127" t="str">
        <f>IF(ISNA(VLOOKUP($A233,DSSV!$A$7:$S$65536,IN_DTK!P$5,0))=FALSE,IF(P$8&lt;&gt;0,VLOOKUP($A233,DSSV!$A$7:$S$65536,IN_DTK!P$5,0),""),"")</f>
        <v/>
      </c>
      <c r="Q233" s="130">
        <f>IF(ISNA(VLOOKUP($A233,DSSV!$A$7:$S$65536,IN_DTK!Q$5,0))=FALSE,VLOOKUP($A233,DSSV!$A$7:$S$65536,IN_DTK!Q$5,0),"")</f>
        <v>0</v>
      </c>
      <c r="R233" s="131" t="str">
        <f>IF(ISNA(VLOOKUP($A233,DSSV!$A$7:$S$65536,IN_DTK!R$5,0))=FALSE,VLOOKUP($A233,DSSV!$A$7:$S$65536,IN_DTK!R$5,0),"")</f>
        <v>Không</v>
      </c>
      <c r="S233" s="132">
        <f>IF(ISNA(VLOOKUP($A233,DSSV!$A$7:$S$65536,IN_DTK!S$5,0))=FALSE,VLOOKUP($A233,DSSV!$A$7:$S$65536,IN_DTK!S$5,0),"")</f>
        <v>0</v>
      </c>
      <c r="T233" s="125"/>
      <c r="U233" s="125"/>
      <c r="V233" s="125"/>
      <c r="W233" s="125"/>
      <c r="X233" s="125"/>
      <c r="Y233" s="125"/>
      <c r="Z233" s="125"/>
      <c r="AA233" s="125"/>
      <c r="AB233" s="125"/>
      <c r="AC233" s="125"/>
      <c r="AD233" s="125"/>
      <c r="AE233" s="125"/>
      <c r="AF233" s="125"/>
      <c r="AG233" s="125"/>
      <c r="AH233" s="125"/>
      <c r="AI233" s="125"/>
      <c r="AJ233" s="125"/>
      <c r="AK233" s="125"/>
      <c r="AL233" s="125"/>
      <c r="AM233" s="125"/>
      <c r="AN233" s="125"/>
      <c r="AO233" s="125"/>
      <c r="AP233" s="125"/>
      <c r="AQ233" s="125"/>
      <c r="AR233" s="125"/>
      <c r="AS233" s="125"/>
      <c r="AT233" s="125"/>
      <c r="AU233" s="125"/>
      <c r="AV233" s="125"/>
      <c r="AW233" s="125"/>
      <c r="AX233" s="125"/>
      <c r="AY233" s="125"/>
      <c r="AZ233" s="125"/>
      <c r="BA233" s="125"/>
      <c r="BB233" s="125"/>
      <c r="BC233" s="125"/>
    </row>
    <row r="234" spans="1:55" s="126" customFormat="1" ht="20.100000000000001" customHeight="1">
      <c r="A234" s="124">
        <v>226</v>
      </c>
      <c r="B234" s="127">
        <v>226</v>
      </c>
      <c r="C234" s="127">
        <f>IF(ISNA(VLOOKUP($A234,DSSV!$A$7:$S$65536,IN_DTK!C$5,0))=FALSE,VLOOKUP($A234,DSSV!$A$7:$S$65536,IN_DTK!C$5,0),"")</f>
        <v>0</v>
      </c>
      <c r="D234" s="128">
        <f>IF(ISNA(VLOOKUP($A234,DSSV!$A$7:$S$65536,IN_DTK!D$5,0))=FALSE,VLOOKUP($A234,DSSV!$A$7:$S$65536,IN_DTK!D$5,0),"")</f>
        <v>0</v>
      </c>
      <c r="E234" s="129">
        <f>IF(ISNA(VLOOKUP($A234,DSSV!$A$7:$S$65536,IN_DTK!E$5,0))=FALSE,VLOOKUP($A234,DSSV!$A$7:$S$65536,IN_DTK!E$5,0),"")</f>
        <v>0</v>
      </c>
      <c r="F234" s="127">
        <f>IF(ISNA(VLOOKUP($A234,DSSV!$A$7:$S$65536,IN_DTK!F$5,0))=FALSE,VLOOKUP($A234,DSSV!$A$7:$S$65536,IN_DTK!F$5,0),"")</f>
        <v>0</v>
      </c>
      <c r="G234" s="127">
        <f>IF(ISNA(VLOOKUP($A234,DSSV!$A$7:$S$65536,IN_DTK!G$5,0))=FALSE,VLOOKUP($A234,DSSV!$A$7:$S$65536,IN_DTK!G$5,0),"")</f>
        <v>0</v>
      </c>
      <c r="H234" s="127" t="str">
        <f>IF(ISNA(VLOOKUP($A234,DSSV!$A$7:$S$65536,IN_DTK!H$5,0))=FALSE,IF(H$8&lt;&gt;0,VLOOKUP($A234,DSSV!$A$7:$S$65536,IN_DTK!H$5,0),""),"")</f>
        <v/>
      </c>
      <c r="I234" s="127" t="str">
        <f>IF(ISNA(VLOOKUP($A234,DSSV!$A$7:$S$65536,IN_DTK!I$5,0))=FALSE,IF(I$8&lt;&gt;0,VLOOKUP($A234,DSSV!$A$7:$S$65536,IN_DTK!I$5,0),""),"")</f>
        <v/>
      </c>
      <c r="J234" s="127" t="str">
        <f>IF(ISNA(VLOOKUP($A234,DSSV!$A$7:$S$65536,IN_DTK!J$5,0))=FALSE,IF(J$8&lt;&gt;0,VLOOKUP($A234,DSSV!$A$7:$S$65536,IN_DTK!J$5,0),""),"")</f>
        <v/>
      </c>
      <c r="K234" s="127" t="str">
        <f>IF(ISNA(VLOOKUP($A234,DSSV!$A$7:$S$65536,IN_DTK!K$5,0))=FALSE,IF(K$8&lt;&gt;0,VLOOKUP($A234,DSSV!$A$7:$S$65536,IN_DTK!K$5,0),""),"")</f>
        <v/>
      </c>
      <c r="L234" s="127" t="str">
        <f>IF(ISNA(VLOOKUP($A234,DSSV!$A$7:$S$65536,IN_DTK!L$5,0))=FALSE,IF(L$8&lt;&gt;0,VLOOKUP($A234,DSSV!$A$7:$S$65536,IN_DTK!L$5,0),""),"")</f>
        <v/>
      </c>
      <c r="M234" s="127" t="str">
        <f>IF(ISNA(VLOOKUP($A234,DSSV!$A$7:$S$65536,IN_DTK!M$5,0))=FALSE,IF(M$8&lt;&gt;0,VLOOKUP($A234,DSSV!$A$7:$S$65536,IN_DTK!M$5,0),""),"")</f>
        <v/>
      </c>
      <c r="N234" s="127" t="str">
        <f>IF(ISNA(VLOOKUP($A234,DSSV!$A$7:$S$65536,IN_DTK!N$5,0))=FALSE,IF(N$8&lt;&gt;0,VLOOKUP($A234,DSSV!$A$7:$S$65536,IN_DTK!N$5,0),""),"")</f>
        <v/>
      </c>
      <c r="O234" s="127" t="str">
        <f>IF(ISNA(VLOOKUP($A234,DSSV!$A$7:$S$65536,IN_DTK!O$5,0))=FALSE,IF(O$8&lt;&gt;0,VLOOKUP($A234,DSSV!$A$7:$S$65536,IN_DTK!O$5,0),""),"")</f>
        <v/>
      </c>
      <c r="P234" s="127" t="str">
        <f>IF(ISNA(VLOOKUP($A234,DSSV!$A$7:$S$65536,IN_DTK!P$5,0))=FALSE,IF(P$8&lt;&gt;0,VLOOKUP($A234,DSSV!$A$7:$S$65536,IN_DTK!P$5,0),""),"")</f>
        <v/>
      </c>
      <c r="Q234" s="130">
        <f>IF(ISNA(VLOOKUP($A234,DSSV!$A$7:$S$65536,IN_DTK!Q$5,0))=FALSE,VLOOKUP($A234,DSSV!$A$7:$S$65536,IN_DTK!Q$5,0),"")</f>
        <v>0</v>
      </c>
      <c r="R234" s="131" t="str">
        <f>IF(ISNA(VLOOKUP($A234,DSSV!$A$7:$S$65536,IN_DTK!R$5,0))=FALSE,VLOOKUP($A234,DSSV!$A$7:$S$65536,IN_DTK!R$5,0),"")</f>
        <v>Không</v>
      </c>
      <c r="S234" s="132">
        <f>IF(ISNA(VLOOKUP($A234,DSSV!$A$7:$S$65536,IN_DTK!S$5,0))=FALSE,VLOOKUP($A234,DSSV!$A$7:$S$65536,IN_DTK!S$5,0),"")</f>
        <v>0</v>
      </c>
      <c r="T234" s="125"/>
      <c r="U234" s="125"/>
      <c r="V234" s="125"/>
      <c r="W234" s="125"/>
      <c r="X234" s="125"/>
      <c r="Y234" s="125"/>
      <c r="Z234" s="125"/>
      <c r="AA234" s="125"/>
      <c r="AB234" s="125"/>
      <c r="AC234" s="125"/>
      <c r="AD234" s="125"/>
      <c r="AE234" s="125"/>
      <c r="AF234" s="125"/>
      <c r="AG234" s="125"/>
      <c r="AH234" s="125"/>
      <c r="AI234" s="125"/>
      <c r="AJ234" s="125"/>
      <c r="AK234" s="125"/>
      <c r="AL234" s="125"/>
      <c r="AM234" s="125"/>
      <c r="AN234" s="125"/>
      <c r="AO234" s="125"/>
      <c r="AP234" s="125"/>
      <c r="AQ234" s="125"/>
      <c r="AR234" s="125"/>
      <c r="AS234" s="125"/>
      <c r="AT234" s="125"/>
      <c r="AU234" s="125"/>
      <c r="AV234" s="125"/>
      <c r="AW234" s="125"/>
      <c r="AX234" s="125"/>
      <c r="AY234" s="125"/>
      <c r="AZ234" s="125"/>
      <c r="BA234" s="125"/>
      <c r="BB234" s="125"/>
      <c r="BC234" s="125"/>
    </row>
    <row r="235" spans="1:55" s="126" customFormat="1" ht="20.100000000000001" customHeight="1">
      <c r="A235" s="124">
        <v>227</v>
      </c>
      <c r="B235" s="127">
        <v>227</v>
      </c>
      <c r="C235" s="127">
        <f>IF(ISNA(VLOOKUP($A235,DSSV!$A$7:$S$65536,IN_DTK!C$5,0))=FALSE,VLOOKUP($A235,DSSV!$A$7:$S$65536,IN_DTK!C$5,0),"")</f>
        <v>0</v>
      </c>
      <c r="D235" s="128">
        <f>IF(ISNA(VLOOKUP($A235,DSSV!$A$7:$S$65536,IN_DTK!D$5,0))=FALSE,VLOOKUP($A235,DSSV!$A$7:$S$65536,IN_DTK!D$5,0),"")</f>
        <v>0</v>
      </c>
      <c r="E235" s="129">
        <f>IF(ISNA(VLOOKUP($A235,DSSV!$A$7:$S$65536,IN_DTK!E$5,0))=FALSE,VLOOKUP($A235,DSSV!$A$7:$S$65536,IN_DTK!E$5,0),"")</f>
        <v>0</v>
      </c>
      <c r="F235" s="127">
        <f>IF(ISNA(VLOOKUP($A235,DSSV!$A$7:$S$65536,IN_DTK!F$5,0))=FALSE,VLOOKUP($A235,DSSV!$A$7:$S$65536,IN_DTK!F$5,0),"")</f>
        <v>0</v>
      </c>
      <c r="G235" s="127">
        <f>IF(ISNA(VLOOKUP($A235,DSSV!$A$7:$S$65536,IN_DTK!G$5,0))=FALSE,VLOOKUP($A235,DSSV!$A$7:$S$65536,IN_DTK!G$5,0),"")</f>
        <v>0</v>
      </c>
      <c r="H235" s="127" t="str">
        <f>IF(ISNA(VLOOKUP($A235,DSSV!$A$7:$S$65536,IN_DTK!H$5,0))=FALSE,IF(H$8&lt;&gt;0,VLOOKUP($A235,DSSV!$A$7:$S$65536,IN_DTK!H$5,0),""),"")</f>
        <v/>
      </c>
      <c r="I235" s="127" t="str">
        <f>IF(ISNA(VLOOKUP($A235,DSSV!$A$7:$S$65536,IN_DTK!I$5,0))=FALSE,IF(I$8&lt;&gt;0,VLOOKUP($A235,DSSV!$A$7:$S$65536,IN_DTK!I$5,0),""),"")</f>
        <v/>
      </c>
      <c r="J235" s="127" t="str">
        <f>IF(ISNA(VLOOKUP($A235,DSSV!$A$7:$S$65536,IN_DTK!J$5,0))=FALSE,IF(J$8&lt;&gt;0,VLOOKUP($A235,DSSV!$A$7:$S$65536,IN_DTK!J$5,0),""),"")</f>
        <v/>
      </c>
      <c r="K235" s="127" t="str">
        <f>IF(ISNA(VLOOKUP($A235,DSSV!$A$7:$S$65536,IN_DTK!K$5,0))=FALSE,IF(K$8&lt;&gt;0,VLOOKUP($A235,DSSV!$A$7:$S$65536,IN_DTK!K$5,0),""),"")</f>
        <v/>
      </c>
      <c r="L235" s="127" t="str">
        <f>IF(ISNA(VLOOKUP($A235,DSSV!$A$7:$S$65536,IN_DTK!L$5,0))=FALSE,IF(L$8&lt;&gt;0,VLOOKUP($A235,DSSV!$A$7:$S$65536,IN_DTK!L$5,0),""),"")</f>
        <v/>
      </c>
      <c r="M235" s="127" t="str">
        <f>IF(ISNA(VLOOKUP($A235,DSSV!$A$7:$S$65536,IN_DTK!M$5,0))=FALSE,IF(M$8&lt;&gt;0,VLOOKUP($A235,DSSV!$A$7:$S$65536,IN_DTK!M$5,0),""),"")</f>
        <v/>
      </c>
      <c r="N235" s="127" t="str">
        <f>IF(ISNA(VLOOKUP($A235,DSSV!$A$7:$S$65536,IN_DTK!N$5,0))=FALSE,IF(N$8&lt;&gt;0,VLOOKUP($A235,DSSV!$A$7:$S$65536,IN_DTK!N$5,0),""),"")</f>
        <v/>
      </c>
      <c r="O235" s="127" t="str">
        <f>IF(ISNA(VLOOKUP($A235,DSSV!$A$7:$S$65536,IN_DTK!O$5,0))=FALSE,IF(O$8&lt;&gt;0,VLOOKUP($A235,DSSV!$A$7:$S$65536,IN_DTK!O$5,0),""),"")</f>
        <v/>
      </c>
      <c r="P235" s="127" t="str">
        <f>IF(ISNA(VLOOKUP($A235,DSSV!$A$7:$S$65536,IN_DTK!P$5,0))=FALSE,IF(P$8&lt;&gt;0,VLOOKUP($A235,DSSV!$A$7:$S$65536,IN_DTK!P$5,0),""),"")</f>
        <v/>
      </c>
      <c r="Q235" s="130">
        <f>IF(ISNA(VLOOKUP($A235,DSSV!$A$7:$S$65536,IN_DTK!Q$5,0))=FALSE,VLOOKUP($A235,DSSV!$A$7:$S$65536,IN_DTK!Q$5,0),"")</f>
        <v>0</v>
      </c>
      <c r="R235" s="131" t="str">
        <f>IF(ISNA(VLOOKUP($A235,DSSV!$A$7:$S$65536,IN_DTK!R$5,0))=FALSE,VLOOKUP($A235,DSSV!$A$7:$S$65536,IN_DTK!R$5,0),"")</f>
        <v>Không</v>
      </c>
      <c r="S235" s="132">
        <f>IF(ISNA(VLOOKUP($A235,DSSV!$A$7:$S$65536,IN_DTK!S$5,0))=FALSE,VLOOKUP($A235,DSSV!$A$7:$S$65536,IN_DTK!S$5,0),"")</f>
        <v>0</v>
      </c>
      <c r="T235" s="125"/>
      <c r="U235" s="125"/>
      <c r="V235" s="125"/>
      <c r="W235" s="125"/>
      <c r="X235" s="125"/>
      <c r="Y235" s="125"/>
      <c r="Z235" s="125"/>
      <c r="AA235" s="125"/>
      <c r="AB235" s="125"/>
      <c r="AC235" s="125"/>
      <c r="AD235" s="125"/>
      <c r="AE235" s="125"/>
      <c r="AF235" s="125"/>
      <c r="AG235" s="125"/>
      <c r="AH235" s="125"/>
      <c r="AI235" s="125"/>
      <c r="AJ235" s="125"/>
      <c r="AK235" s="125"/>
      <c r="AL235" s="125"/>
      <c r="AM235" s="125"/>
      <c r="AN235" s="125"/>
      <c r="AO235" s="125"/>
      <c r="AP235" s="125"/>
      <c r="AQ235" s="125"/>
      <c r="AR235" s="125"/>
      <c r="AS235" s="125"/>
      <c r="AT235" s="125"/>
      <c r="AU235" s="125"/>
      <c r="AV235" s="125"/>
      <c r="AW235" s="125"/>
      <c r="AX235" s="125"/>
      <c r="AY235" s="125"/>
      <c r="AZ235" s="125"/>
      <c r="BA235" s="125"/>
      <c r="BB235" s="125"/>
      <c r="BC235" s="125"/>
    </row>
    <row r="236" spans="1:55" s="126" customFormat="1" ht="20.100000000000001" customHeight="1">
      <c r="A236" s="124">
        <v>228</v>
      </c>
      <c r="B236" s="127">
        <v>228</v>
      </c>
      <c r="C236" s="127">
        <f>IF(ISNA(VLOOKUP($A236,DSSV!$A$7:$S$65536,IN_DTK!C$5,0))=FALSE,VLOOKUP($A236,DSSV!$A$7:$S$65536,IN_DTK!C$5,0),"")</f>
        <v>0</v>
      </c>
      <c r="D236" s="128">
        <f>IF(ISNA(VLOOKUP($A236,DSSV!$A$7:$S$65536,IN_DTK!D$5,0))=FALSE,VLOOKUP($A236,DSSV!$A$7:$S$65536,IN_DTK!D$5,0),"")</f>
        <v>0</v>
      </c>
      <c r="E236" s="129">
        <f>IF(ISNA(VLOOKUP($A236,DSSV!$A$7:$S$65536,IN_DTK!E$5,0))=FALSE,VLOOKUP($A236,DSSV!$A$7:$S$65536,IN_DTK!E$5,0),"")</f>
        <v>0</v>
      </c>
      <c r="F236" s="127">
        <f>IF(ISNA(VLOOKUP($A236,DSSV!$A$7:$S$65536,IN_DTK!F$5,0))=FALSE,VLOOKUP($A236,DSSV!$A$7:$S$65536,IN_DTK!F$5,0),"")</f>
        <v>0</v>
      </c>
      <c r="G236" s="127">
        <f>IF(ISNA(VLOOKUP($A236,DSSV!$A$7:$S$65536,IN_DTK!G$5,0))=FALSE,VLOOKUP($A236,DSSV!$A$7:$S$65536,IN_DTK!G$5,0),"")</f>
        <v>0</v>
      </c>
      <c r="H236" s="127" t="str">
        <f>IF(ISNA(VLOOKUP($A236,DSSV!$A$7:$S$65536,IN_DTK!H$5,0))=FALSE,IF(H$8&lt;&gt;0,VLOOKUP($A236,DSSV!$A$7:$S$65536,IN_DTK!H$5,0),""),"")</f>
        <v/>
      </c>
      <c r="I236" s="127" t="str">
        <f>IF(ISNA(VLOOKUP($A236,DSSV!$A$7:$S$65536,IN_DTK!I$5,0))=FALSE,IF(I$8&lt;&gt;0,VLOOKUP($A236,DSSV!$A$7:$S$65536,IN_DTK!I$5,0),""),"")</f>
        <v/>
      </c>
      <c r="J236" s="127" t="str">
        <f>IF(ISNA(VLOOKUP($A236,DSSV!$A$7:$S$65536,IN_DTK!J$5,0))=FALSE,IF(J$8&lt;&gt;0,VLOOKUP($A236,DSSV!$A$7:$S$65536,IN_DTK!J$5,0),""),"")</f>
        <v/>
      </c>
      <c r="K236" s="127" t="str">
        <f>IF(ISNA(VLOOKUP($A236,DSSV!$A$7:$S$65536,IN_DTK!K$5,0))=FALSE,IF(K$8&lt;&gt;0,VLOOKUP($A236,DSSV!$A$7:$S$65536,IN_DTK!K$5,0),""),"")</f>
        <v/>
      </c>
      <c r="L236" s="127" t="str">
        <f>IF(ISNA(VLOOKUP($A236,DSSV!$A$7:$S$65536,IN_DTK!L$5,0))=FALSE,IF(L$8&lt;&gt;0,VLOOKUP($A236,DSSV!$A$7:$S$65536,IN_DTK!L$5,0),""),"")</f>
        <v/>
      </c>
      <c r="M236" s="127" t="str">
        <f>IF(ISNA(VLOOKUP($A236,DSSV!$A$7:$S$65536,IN_DTK!M$5,0))=FALSE,IF(M$8&lt;&gt;0,VLOOKUP($A236,DSSV!$A$7:$S$65536,IN_DTK!M$5,0),""),"")</f>
        <v/>
      </c>
      <c r="N236" s="127" t="str">
        <f>IF(ISNA(VLOOKUP($A236,DSSV!$A$7:$S$65536,IN_DTK!N$5,0))=FALSE,IF(N$8&lt;&gt;0,VLOOKUP($A236,DSSV!$A$7:$S$65536,IN_DTK!N$5,0),""),"")</f>
        <v/>
      </c>
      <c r="O236" s="127" t="str">
        <f>IF(ISNA(VLOOKUP($A236,DSSV!$A$7:$S$65536,IN_DTK!O$5,0))=FALSE,IF(O$8&lt;&gt;0,VLOOKUP($A236,DSSV!$A$7:$S$65536,IN_DTK!O$5,0),""),"")</f>
        <v/>
      </c>
      <c r="P236" s="127" t="str">
        <f>IF(ISNA(VLOOKUP($A236,DSSV!$A$7:$S$65536,IN_DTK!P$5,0))=FALSE,IF(P$8&lt;&gt;0,VLOOKUP($A236,DSSV!$A$7:$S$65536,IN_DTK!P$5,0),""),"")</f>
        <v/>
      </c>
      <c r="Q236" s="130">
        <f>IF(ISNA(VLOOKUP($A236,DSSV!$A$7:$S$65536,IN_DTK!Q$5,0))=FALSE,VLOOKUP($A236,DSSV!$A$7:$S$65536,IN_DTK!Q$5,0),"")</f>
        <v>0</v>
      </c>
      <c r="R236" s="131" t="str">
        <f>IF(ISNA(VLOOKUP($A236,DSSV!$A$7:$S$65536,IN_DTK!R$5,0))=FALSE,VLOOKUP($A236,DSSV!$A$7:$S$65536,IN_DTK!R$5,0),"")</f>
        <v>Không</v>
      </c>
      <c r="S236" s="132">
        <f>IF(ISNA(VLOOKUP($A236,DSSV!$A$7:$S$65536,IN_DTK!S$5,0))=FALSE,VLOOKUP($A236,DSSV!$A$7:$S$65536,IN_DTK!S$5,0),"")</f>
        <v>0</v>
      </c>
      <c r="T236" s="125"/>
      <c r="U236" s="125"/>
      <c r="V236" s="125"/>
      <c r="W236" s="125"/>
      <c r="X236" s="125"/>
      <c r="Y236" s="125"/>
      <c r="Z236" s="125"/>
      <c r="AA236" s="125"/>
      <c r="AB236" s="125"/>
      <c r="AC236" s="125"/>
      <c r="AD236" s="125"/>
      <c r="AE236" s="125"/>
      <c r="AF236" s="125"/>
      <c r="AG236" s="125"/>
      <c r="AH236" s="125"/>
      <c r="AI236" s="125"/>
      <c r="AJ236" s="125"/>
      <c r="AK236" s="125"/>
      <c r="AL236" s="125"/>
      <c r="AM236" s="125"/>
      <c r="AN236" s="125"/>
      <c r="AO236" s="125"/>
      <c r="AP236" s="125"/>
      <c r="AQ236" s="125"/>
      <c r="AR236" s="125"/>
      <c r="AS236" s="125"/>
      <c r="AT236" s="125"/>
      <c r="AU236" s="125"/>
      <c r="AV236" s="125"/>
      <c r="AW236" s="125"/>
      <c r="AX236" s="125"/>
      <c r="AY236" s="125"/>
      <c r="AZ236" s="125"/>
      <c r="BA236" s="125"/>
      <c r="BB236" s="125"/>
      <c r="BC236" s="125"/>
    </row>
    <row r="237" spans="1:55" s="126" customFormat="1" ht="20.100000000000001" customHeight="1">
      <c r="A237" s="124">
        <v>229</v>
      </c>
      <c r="B237" s="127">
        <v>229</v>
      </c>
      <c r="C237" s="127">
        <f>IF(ISNA(VLOOKUP($A237,DSSV!$A$7:$S$65536,IN_DTK!C$5,0))=FALSE,VLOOKUP($A237,DSSV!$A$7:$S$65536,IN_DTK!C$5,0),"")</f>
        <v>0</v>
      </c>
      <c r="D237" s="128">
        <f>IF(ISNA(VLOOKUP($A237,DSSV!$A$7:$S$65536,IN_DTK!D$5,0))=FALSE,VLOOKUP($A237,DSSV!$A$7:$S$65536,IN_DTK!D$5,0),"")</f>
        <v>0</v>
      </c>
      <c r="E237" s="129">
        <f>IF(ISNA(VLOOKUP($A237,DSSV!$A$7:$S$65536,IN_DTK!E$5,0))=FALSE,VLOOKUP($A237,DSSV!$A$7:$S$65536,IN_DTK!E$5,0),"")</f>
        <v>0</v>
      </c>
      <c r="F237" s="127">
        <f>IF(ISNA(VLOOKUP($A237,DSSV!$A$7:$S$65536,IN_DTK!F$5,0))=FALSE,VLOOKUP($A237,DSSV!$A$7:$S$65536,IN_DTK!F$5,0),"")</f>
        <v>0</v>
      </c>
      <c r="G237" s="127">
        <f>IF(ISNA(VLOOKUP($A237,DSSV!$A$7:$S$65536,IN_DTK!G$5,0))=FALSE,VLOOKUP($A237,DSSV!$A$7:$S$65536,IN_DTK!G$5,0),"")</f>
        <v>0</v>
      </c>
      <c r="H237" s="127" t="str">
        <f>IF(ISNA(VLOOKUP($A237,DSSV!$A$7:$S$65536,IN_DTK!H$5,0))=FALSE,IF(H$8&lt;&gt;0,VLOOKUP($A237,DSSV!$A$7:$S$65536,IN_DTK!H$5,0),""),"")</f>
        <v/>
      </c>
      <c r="I237" s="127" t="str">
        <f>IF(ISNA(VLOOKUP($A237,DSSV!$A$7:$S$65536,IN_DTK!I$5,0))=FALSE,IF(I$8&lt;&gt;0,VLOOKUP($A237,DSSV!$A$7:$S$65536,IN_DTK!I$5,0),""),"")</f>
        <v/>
      </c>
      <c r="J237" s="127" t="str">
        <f>IF(ISNA(VLOOKUP($A237,DSSV!$A$7:$S$65536,IN_DTK!J$5,0))=FALSE,IF(J$8&lt;&gt;0,VLOOKUP($A237,DSSV!$A$7:$S$65536,IN_DTK!J$5,0),""),"")</f>
        <v/>
      </c>
      <c r="K237" s="127" t="str">
        <f>IF(ISNA(VLOOKUP($A237,DSSV!$A$7:$S$65536,IN_DTK!K$5,0))=FALSE,IF(K$8&lt;&gt;0,VLOOKUP($A237,DSSV!$A$7:$S$65536,IN_DTK!K$5,0),""),"")</f>
        <v/>
      </c>
      <c r="L237" s="127" t="str">
        <f>IF(ISNA(VLOOKUP($A237,DSSV!$A$7:$S$65536,IN_DTK!L$5,0))=FALSE,IF(L$8&lt;&gt;0,VLOOKUP($A237,DSSV!$A$7:$S$65536,IN_DTK!L$5,0),""),"")</f>
        <v/>
      </c>
      <c r="M237" s="127" t="str">
        <f>IF(ISNA(VLOOKUP($A237,DSSV!$A$7:$S$65536,IN_DTK!M$5,0))=FALSE,IF(M$8&lt;&gt;0,VLOOKUP($A237,DSSV!$A$7:$S$65536,IN_DTK!M$5,0),""),"")</f>
        <v/>
      </c>
      <c r="N237" s="127" t="str">
        <f>IF(ISNA(VLOOKUP($A237,DSSV!$A$7:$S$65536,IN_DTK!N$5,0))=FALSE,IF(N$8&lt;&gt;0,VLOOKUP($A237,DSSV!$A$7:$S$65536,IN_DTK!N$5,0),""),"")</f>
        <v/>
      </c>
      <c r="O237" s="127" t="str">
        <f>IF(ISNA(VLOOKUP($A237,DSSV!$A$7:$S$65536,IN_DTK!O$5,0))=FALSE,IF(O$8&lt;&gt;0,VLOOKUP($A237,DSSV!$A$7:$S$65536,IN_DTK!O$5,0),""),"")</f>
        <v/>
      </c>
      <c r="P237" s="127" t="str">
        <f>IF(ISNA(VLOOKUP($A237,DSSV!$A$7:$S$65536,IN_DTK!P$5,0))=FALSE,IF(P$8&lt;&gt;0,VLOOKUP($A237,DSSV!$A$7:$S$65536,IN_DTK!P$5,0),""),"")</f>
        <v/>
      </c>
      <c r="Q237" s="130">
        <f>IF(ISNA(VLOOKUP($A237,DSSV!$A$7:$S$65536,IN_DTK!Q$5,0))=FALSE,VLOOKUP($A237,DSSV!$A$7:$S$65536,IN_DTK!Q$5,0),"")</f>
        <v>0</v>
      </c>
      <c r="R237" s="131" t="str">
        <f>IF(ISNA(VLOOKUP($A237,DSSV!$A$7:$S$65536,IN_DTK!R$5,0))=FALSE,VLOOKUP($A237,DSSV!$A$7:$S$65536,IN_DTK!R$5,0),"")</f>
        <v>Không</v>
      </c>
      <c r="S237" s="132">
        <f>IF(ISNA(VLOOKUP($A237,DSSV!$A$7:$S$65536,IN_DTK!S$5,0))=FALSE,VLOOKUP($A237,DSSV!$A$7:$S$65536,IN_DTK!S$5,0),"")</f>
        <v>0</v>
      </c>
      <c r="T237" s="125"/>
      <c r="U237" s="125"/>
      <c r="V237" s="125"/>
      <c r="W237" s="125"/>
      <c r="X237" s="125"/>
      <c r="Y237" s="125"/>
      <c r="Z237" s="125"/>
      <c r="AA237" s="125"/>
      <c r="AB237" s="125"/>
      <c r="AC237" s="125"/>
      <c r="AD237" s="125"/>
      <c r="AE237" s="125"/>
      <c r="AF237" s="125"/>
      <c r="AG237" s="125"/>
      <c r="AH237" s="125"/>
      <c r="AI237" s="125"/>
      <c r="AJ237" s="125"/>
      <c r="AK237" s="125"/>
      <c r="AL237" s="125"/>
      <c r="AM237" s="125"/>
      <c r="AN237" s="125"/>
      <c r="AO237" s="125"/>
      <c r="AP237" s="125"/>
      <c r="AQ237" s="125"/>
      <c r="AR237" s="125"/>
      <c r="AS237" s="125"/>
      <c r="AT237" s="125"/>
      <c r="AU237" s="125"/>
      <c r="AV237" s="125"/>
      <c r="AW237" s="125"/>
      <c r="AX237" s="125"/>
      <c r="AY237" s="125"/>
      <c r="AZ237" s="125"/>
      <c r="BA237" s="125"/>
      <c r="BB237" s="125"/>
      <c r="BC237" s="125"/>
    </row>
    <row r="238" spans="1:55" s="126" customFormat="1" ht="20.100000000000001" customHeight="1">
      <c r="A238" s="124">
        <v>230</v>
      </c>
      <c r="B238" s="127">
        <v>230</v>
      </c>
      <c r="C238" s="127">
        <f>IF(ISNA(VLOOKUP($A238,DSSV!$A$7:$S$65536,IN_DTK!C$5,0))=FALSE,VLOOKUP($A238,DSSV!$A$7:$S$65536,IN_DTK!C$5,0),"")</f>
        <v>0</v>
      </c>
      <c r="D238" s="128">
        <f>IF(ISNA(VLOOKUP($A238,DSSV!$A$7:$S$65536,IN_DTK!D$5,0))=FALSE,VLOOKUP($A238,DSSV!$A$7:$S$65536,IN_DTK!D$5,0),"")</f>
        <v>0</v>
      </c>
      <c r="E238" s="129">
        <f>IF(ISNA(VLOOKUP($A238,DSSV!$A$7:$S$65536,IN_DTK!E$5,0))=FALSE,VLOOKUP($A238,DSSV!$A$7:$S$65536,IN_DTK!E$5,0),"")</f>
        <v>0</v>
      </c>
      <c r="F238" s="127">
        <f>IF(ISNA(VLOOKUP($A238,DSSV!$A$7:$S$65536,IN_DTK!F$5,0))=FALSE,VLOOKUP($A238,DSSV!$A$7:$S$65536,IN_DTK!F$5,0),"")</f>
        <v>0</v>
      </c>
      <c r="G238" s="127">
        <f>IF(ISNA(VLOOKUP($A238,DSSV!$A$7:$S$65536,IN_DTK!G$5,0))=FALSE,VLOOKUP($A238,DSSV!$A$7:$S$65536,IN_DTK!G$5,0),"")</f>
        <v>0</v>
      </c>
      <c r="H238" s="127" t="str">
        <f>IF(ISNA(VLOOKUP($A238,DSSV!$A$7:$S$65536,IN_DTK!H$5,0))=FALSE,IF(H$8&lt;&gt;0,VLOOKUP($A238,DSSV!$A$7:$S$65536,IN_DTK!H$5,0),""),"")</f>
        <v/>
      </c>
      <c r="I238" s="127" t="str">
        <f>IF(ISNA(VLOOKUP($A238,DSSV!$A$7:$S$65536,IN_DTK!I$5,0))=FALSE,IF(I$8&lt;&gt;0,VLOOKUP($A238,DSSV!$A$7:$S$65536,IN_DTK!I$5,0),""),"")</f>
        <v/>
      </c>
      <c r="J238" s="127" t="str">
        <f>IF(ISNA(VLOOKUP($A238,DSSV!$A$7:$S$65536,IN_DTK!J$5,0))=FALSE,IF(J$8&lt;&gt;0,VLOOKUP($A238,DSSV!$A$7:$S$65536,IN_DTK!J$5,0),""),"")</f>
        <v/>
      </c>
      <c r="K238" s="127" t="str">
        <f>IF(ISNA(VLOOKUP($A238,DSSV!$A$7:$S$65536,IN_DTK!K$5,0))=FALSE,IF(K$8&lt;&gt;0,VLOOKUP($A238,DSSV!$A$7:$S$65536,IN_DTK!K$5,0),""),"")</f>
        <v/>
      </c>
      <c r="L238" s="127" t="str">
        <f>IF(ISNA(VLOOKUP($A238,DSSV!$A$7:$S$65536,IN_DTK!L$5,0))=FALSE,IF(L$8&lt;&gt;0,VLOOKUP($A238,DSSV!$A$7:$S$65536,IN_DTK!L$5,0),""),"")</f>
        <v/>
      </c>
      <c r="M238" s="127" t="str">
        <f>IF(ISNA(VLOOKUP($A238,DSSV!$A$7:$S$65536,IN_DTK!M$5,0))=FALSE,IF(M$8&lt;&gt;0,VLOOKUP($A238,DSSV!$A$7:$S$65536,IN_DTK!M$5,0),""),"")</f>
        <v/>
      </c>
      <c r="N238" s="127" t="str">
        <f>IF(ISNA(VLOOKUP($A238,DSSV!$A$7:$S$65536,IN_DTK!N$5,0))=FALSE,IF(N$8&lt;&gt;0,VLOOKUP($A238,DSSV!$A$7:$S$65536,IN_DTK!N$5,0),""),"")</f>
        <v/>
      </c>
      <c r="O238" s="127" t="str">
        <f>IF(ISNA(VLOOKUP($A238,DSSV!$A$7:$S$65536,IN_DTK!O$5,0))=FALSE,IF(O$8&lt;&gt;0,VLOOKUP($A238,DSSV!$A$7:$S$65536,IN_DTK!O$5,0),""),"")</f>
        <v/>
      </c>
      <c r="P238" s="127" t="str">
        <f>IF(ISNA(VLOOKUP($A238,DSSV!$A$7:$S$65536,IN_DTK!P$5,0))=FALSE,IF(P$8&lt;&gt;0,VLOOKUP($A238,DSSV!$A$7:$S$65536,IN_DTK!P$5,0),""),"")</f>
        <v/>
      </c>
      <c r="Q238" s="130">
        <f>IF(ISNA(VLOOKUP($A238,DSSV!$A$7:$S$65536,IN_DTK!Q$5,0))=FALSE,VLOOKUP($A238,DSSV!$A$7:$S$65536,IN_DTK!Q$5,0),"")</f>
        <v>0</v>
      </c>
      <c r="R238" s="131" t="str">
        <f>IF(ISNA(VLOOKUP($A238,DSSV!$A$7:$S$65536,IN_DTK!R$5,0))=FALSE,VLOOKUP($A238,DSSV!$A$7:$S$65536,IN_DTK!R$5,0),"")</f>
        <v>Không</v>
      </c>
      <c r="S238" s="132">
        <f>IF(ISNA(VLOOKUP($A238,DSSV!$A$7:$S$65536,IN_DTK!S$5,0))=FALSE,VLOOKUP($A238,DSSV!$A$7:$S$65536,IN_DTK!S$5,0),"")</f>
        <v>0</v>
      </c>
      <c r="T238" s="125"/>
      <c r="U238" s="125"/>
      <c r="V238" s="125"/>
      <c r="W238" s="125"/>
      <c r="X238" s="125"/>
      <c r="Y238" s="125"/>
      <c r="Z238" s="125"/>
      <c r="AA238" s="125"/>
      <c r="AB238" s="125"/>
      <c r="AC238" s="125"/>
      <c r="AD238" s="125"/>
      <c r="AE238" s="125"/>
      <c r="AF238" s="125"/>
      <c r="AG238" s="125"/>
      <c r="AH238" s="125"/>
      <c r="AI238" s="125"/>
      <c r="AJ238" s="125"/>
      <c r="AK238" s="125"/>
      <c r="AL238" s="125"/>
      <c r="AM238" s="125"/>
      <c r="AN238" s="125"/>
      <c r="AO238" s="125"/>
      <c r="AP238" s="125"/>
      <c r="AQ238" s="125"/>
      <c r="AR238" s="125"/>
      <c r="AS238" s="125"/>
      <c r="AT238" s="125"/>
      <c r="AU238" s="125"/>
      <c r="AV238" s="125"/>
      <c r="AW238" s="125"/>
      <c r="AX238" s="125"/>
      <c r="AY238" s="125"/>
      <c r="AZ238" s="125"/>
      <c r="BA238" s="125"/>
      <c r="BB238" s="125"/>
      <c r="BC238" s="125"/>
    </row>
    <row r="239" spans="1:55" s="126" customFormat="1" ht="20.100000000000001" customHeight="1">
      <c r="A239" s="124">
        <v>231</v>
      </c>
      <c r="B239" s="127">
        <v>231</v>
      </c>
      <c r="C239" s="127">
        <f>IF(ISNA(VLOOKUP($A239,DSSV!$A$7:$S$65536,IN_DTK!C$5,0))=FALSE,VLOOKUP($A239,DSSV!$A$7:$S$65536,IN_DTK!C$5,0),"")</f>
        <v>0</v>
      </c>
      <c r="D239" s="128">
        <f>IF(ISNA(VLOOKUP($A239,DSSV!$A$7:$S$65536,IN_DTK!D$5,0))=FALSE,VLOOKUP($A239,DSSV!$A$7:$S$65536,IN_DTK!D$5,0),"")</f>
        <v>0</v>
      </c>
      <c r="E239" s="129">
        <f>IF(ISNA(VLOOKUP($A239,DSSV!$A$7:$S$65536,IN_DTK!E$5,0))=FALSE,VLOOKUP($A239,DSSV!$A$7:$S$65536,IN_DTK!E$5,0),"")</f>
        <v>0</v>
      </c>
      <c r="F239" s="127">
        <f>IF(ISNA(VLOOKUP($A239,DSSV!$A$7:$S$65536,IN_DTK!F$5,0))=FALSE,VLOOKUP($A239,DSSV!$A$7:$S$65536,IN_DTK!F$5,0),"")</f>
        <v>0</v>
      </c>
      <c r="G239" s="127">
        <f>IF(ISNA(VLOOKUP($A239,DSSV!$A$7:$S$65536,IN_DTK!G$5,0))=FALSE,VLOOKUP($A239,DSSV!$A$7:$S$65536,IN_DTK!G$5,0),"")</f>
        <v>0</v>
      </c>
      <c r="H239" s="127" t="str">
        <f>IF(ISNA(VLOOKUP($A239,DSSV!$A$7:$S$65536,IN_DTK!H$5,0))=FALSE,IF(H$8&lt;&gt;0,VLOOKUP($A239,DSSV!$A$7:$S$65536,IN_DTK!H$5,0),""),"")</f>
        <v/>
      </c>
      <c r="I239" s="127" t="str">
        <f>IF(ISNA(VLOOKUP($A239,DSSV!$A$7:$S$65536,IN_DTK!I$5,0))=FALSE,IF(I$8&lt;&gt;0,VLOOKUP($A239,DSSV!$A$7:$S$65536,IN_DTK!I$5,0),""),"")</f>
        <v/>
      </c>
      <c r="J239" s="127" t="str">
        <f>IF(ISNA(VLOOKUP($A239,DSSV!$A$7:$S$65536,IN_DTK!J$5,0))=FALSE,IF(J$8&lt;&gt;0,VLOOKUP($A239,DSSV!$A$7:$S$65536,IN_DTK!J$5,0),""),"")</f>
        <v/>
      </c>
      <c r="K239" s="127" t="str">
        <f>IF(ISNA(VLOOKUP($A239,DSSV!$A$7:$S$65536,IN_DTK!K$5,0))=FALSE,IF(K$8&lt;&gt;0,VLOOKUP($A239,DSSV!$A$7:$S$65536,IN_DTK!K$5,0),""),"")</f>
        <v/>
      </c>
      <c r="L239" s="127" t="str">
        <f>IF(ISNA(VLOOKUP($A239,DSSV!$A$7:$S$65536,IN_DTK!L$5,0))=FALSE,IF(L$8&lt;&gt;0,VLOOKUP($A239,DSSV!$A$7:$S$65536,IN_DTK!L$5,0),""),"")</f>
        <v/>
      </c>
      <c r="M239" s="127" t="str">
        <f>IF(ISNA(VLOOKUP($A239,DSSV!$A$7:$S$65536,IN_DTK!M$5,0))=FALSE,IF(M$8&lt;&gt;0,VLOOKUP($A239,DSSV!$A$7:$S$65536,IN_DTK!M$5,0),""),"")</f>
        <v/>
      </c>
      <c r="N239" s="127" t="str">
        <f>IF(ISNA(VLOOKUP($A239,DSSV!$A$7:$S$65536,IN_DTK!N$5,0))=FALSE,IF(N$8&lt;&gt;0,VLOOKUP($A239,DSSV!$A$7:$S$65536,IN_DTK!N$5,0),""),"")</f>
        <v/>
      </c>
      <c r="O239" s="127" t="str">
        <f>IF(ISNA(VLOOKUP($A239,DSSV!$A$7:$S$65536,IN_DTK!O$5,0))=FALSE,IF(O$8&lt;&gt;0,VLOOKUP($A239,DSSV!$A$7:$S$65536,IN_DTK!O$5,0),""),"")</f>
        <v/>
      </c>
      <c r="P239" s="127" t="str">
        <f>IF(ISNA(VLOOKUP($A239,DSSV!$A$7:$S$65536,IN_DTK!P$5,0))=FALSE,IF(P$8&lt;&gt;0,VLOOKUP($A239,DSSV!$A$7:$S$65536,IN_DTK!P$5,0),""),"")</f>
        <v/>
      </c>
      <c r="Q239" s="130">
        <f>IF(ISNA(VLOOKUP($A239,DSSV!$A$7:$S$65536,IN_DTK!Q$5,0))=FALSE,VLOOKUP($A239,DSSV!$A$7:$S$65536,IN_DTK!Q$5,0),"")</f>
        <v>0</v>
      </c>
      <c r="R239" s="131" t="str">
        <f>IF(ISNA(VLOOKUP($A239,DSSV!$A$7:$S$65536,IN_DTK!R$5,0))=FALSE,VLOOKUP($A239,DSSV!$A$7:$S$65536,IN_DTK!R$5,0),"")</f>
        <v>Không</v>
      </c>
      <c r="S239" s="132">
        <f>IF(ISNA(VLOOKUP($A239,DSSV!$A$7:$S$65536,IN_DTK!S$5,0))=FALSE,VLOOKUP($A239,DSSV!$A$7:$S$65536,IN_DTK!S$5,0),"")</f>
        <v>0</v>
      </c>
      <c r="T239" s="125"/>
      <c r="U239" s="125"/>
      <c r="V239" s="125"/>
      <c r="W239" s="125"/>
      <c r="X239" s="125"/>
      <c r="Y239" s="125"/>
      <c r="Z239" s="125"/>
      <c r="AA239" s="125"/>
      <c r="AB239" s="125"/>
      <c r="AC239" s="125"/>
      <c r="AD239" s="125"/>
      <c r="AE239" s="125"/>
      <c r="AF239" s="125"/>
      <c r="AG239" s="125"/>
      <c r="AH239" s="125"/>
      <c r="AI239" s="125"/>
      <c r="AJ239" s="125"/>
      <c r="AK239" s="125"/>
      <c r="AL239" s="125"/>
      <c r="AM239" s="125"/>
      <c r="AN239" s="125"/>
      <c r="AO239" s="125"/>
      <c r="AP239" s="125"/>
      <c r="AQ239" s="125"/>
      <c r="AR239" s="125"/>
      <c r="AS239" s="125"/>
      <c r="AT239" s="125"/>
      <c r="AU239" s="125"/>
      <c r="AV239" s="125"/>
      <c r="AW239" s="125"/>
      <c r="AX239" s="125"/>
      <c r="AY239" s="125"/>
      <c r="AZ239" s="125"/>
      <c r="BA239" s="125"/>
      <c r="BB239" s="125"/>
      <c r="BC239" s="125"/>
    </row>
    <row r="240" spans="1:55" s="126" customFormat="1" ht="20.100000000000001" customHeight="1">
      <c r="A240" s="124">
        <v>232</v>
      </c>
      <c r="B240" s="127">
        <v>232</v>
      </c>
      <c r="C240" s="127">
        <f>IF(ISNA(VLOOKUP($A240,DSSV!$A$7:$S$65536,IN_DTK!C$5,0))=FALSE,VLOOKUP($A240,DSSV!$A$7:$S$65536,IN_DTK!C$5,0),"")</f>
        <v>0</v>
      </c>
      <c r="D240" s="128">
        <f>IF(ISNA(VLOOKUP($A240,DSSV!$A$7:$S$65536,IN_DTK!D$5,0))=FALSE,VLOOKUP($A240,DSSV!$A$7:$S$65536,IN_DTK!D$5,0),"")</f>
        <v>0</v>
      </c>
      <c r="E240" s="129">
        <f>IF(ISNA(VLOOKUP($A240,DSSV!$A$7:$S$65536,IN_DTK!E$5,0))=FALSE,VLOOKUP($A240,DSSV!$A$7:$S$65536,IN_DTK!E$5,0),"")</f>
        <v>0</v>
      </c>
      <c r="F240" s="127">
        <f>IF(ISNA(VLOOKUP($A240,DSSV!$A$7:$S$65536,IN_DTK!F$5,0))=FALSE,VLOOKUP($A240,DSSV!$A$7:$S$65536,IN_DTK!F$5,0),"")</f>
        <v>0</v>
      </c>
      <c r="G240" s="127">
        <f>IF(ISNA(VLOOKUP($A240,DSSV!$A$7:$S$65536,IN_DTK!G$5,0))=FALSE,VLOOKUP($A240,DSSV!$A$7:$S$65536,IN_DTK!G$5,0),"")</f>
        <v>0</v>
      </c>
      <c r="H240" s="127" t="str">
        <f>IF(ISNA(VLOOKUP($A240,DSSV!$A$7:$S$65536,IN_DTK!H$5,0))=FALSE,IF(H$8&lt;&gt;0,VLOOKUP($A240,DSSV!$A$7:$S$65536,IN_DTK!H$5,0),""),"")</f>
        <v/>
      </c>
      <c r="I240" s="127" t="str">
        <f>IF(ISNA(VLOOKUP($A240,DSSV!$A$7:$S$65536,IN_DTK!I$5,0))=FALSE,IF(I$8&lt;&gt;0,VLOOKUP($A240,DSSV!$A$7:$S$65536,IN_DTK!I$5,0),""),"")</f>
        <v/>
      </c>
      <c r="J240" s="127" t="str">
        <f>IF(ISNA(VLOOKUP($A240,DSSV!$A$7:$S$65536,IN_DTK!J$5,0))=FALSE,IF(J$8&lt;&gt;0,VLOOKUP($A240,DSSV!$A$7:$S$65536,IN_DTK!J$5,0),""),"")</f>
        <v/>
      </c>
      <c r="K240" s="127" t="str">
        <f>IF(ISNA(VLOOKUP($A240,DSSV!$A$7:$S$65536,IN_DTK!K$5,0))=FALSE,IF(K$8&lt;&gt;0,VLOOKUP($A240,DSSV!$A$7:$S$65536,IN_DTK!K$5,0),""),"")</f>
        <v/>
      </c>
      <c r="L240" s="127" t="str">
        <f>IF(ISNA(VLOOKUP($A240,DSSV!$A$7:$S$65536,IN_DTK!L$5,0))=FALSE,IF(L$8&lt;&gt;0,VLOOKUP($A240,DSSV!$A$7:$S$65536,IN_DTK!L$5,0),""),"")</f>
        <v/>
      </c>
      <c r="M240" s="127" t="str">
        <f>IF(ISNA(VLOOKUP($A240,DSSV!$A$7:$S$65536,IN_DTK!M$5,0))=FALSE,IF(M$8&lt;&gt;0,VLOOKUP($A240,DSSV!$A$7:$S$65536,IN_DTK!M$5,0),""),"")</f>
        <v/>
      </c>
      <c r="N240" s="127" t="str">
        <f>IF(ISNA(VLOOKUP($A240,DSSV!$A$7:$S$65536,IN_DTK!N$5,0))=FALSE,IF(N$8&lt;&gt;0,VLOOKUP($A240,DSSV!$A$7:$S$65536,IN_DTK!N$5,0),""),"")</f>
        <v/>
      </c>
      <c r="O240" s="127" t="str">
        <f>IF(ISNA(VLOOKUP($A240,DSSV!$A$7:$S$65536,IN_DTK!O$5,0))=FALSE,IF(O$8&lt;&gt;0,VLOOKUP($A240,DSSV!$A$7:$S$65536,IN_DTK!O$5,0),""),"")</f>
        <v/>
      </c>
      <c r="P240" s="127" t="str">
        <f>IF(ISNA(VLOOKUP($A240,DSSV!$A$7:$S$65536,IN_DTK!P$5,0))=FALSE,IF(P$8&lt;&gt;0,VLOOKUP($A240,DSSV!$A$7:$S$65536,IN_DTK!P$5,0),""),"")</f>
        <v/>
      </c>
      <c r="Q240" s="130">
        <f>IF(ISNA(VLOOKUP($A240,DSSV!$A$7:$S$65536,IN_DTK!Q$5,0))=FALSE,VLOOKUP($A240,DSSV!$A$7:$S$65536,IN_DTK!Q$5,0),"")</f>
        <v>0</v>
      </c>
      <c r="R240" s="131" t="str">
        <f>IF(ISNA(VLOOKUP($A240,DSSV!$A$7:$S$65536,IN_DTK!R$5,0))=FALSE,VLOOKUP($A240,DSSV!$A$7:$S$65536,IN_DTK!R$5,0),"")</f>
        <v>Không</v>
      </c>
      <c r="S240" s="132">
        <f>IF(ISNA(VLOOKUP($A240,DSSV!$A$7:$S$65536,IN_DTK!S$5,0))=FALSE,VLOOKUP($A240,DSSV!$A$7:$S$65536,IN_DTK!S$5,0),"")</f>
        <v>0</v>
      </c>
      <c r="T240" s="125"/>
      <c r="U240" s="125"/>
      <c r="V240" s="125"/>
      <c r="W240" s="125"/>
      <c r="X240" s="125"/>
      <c r="Y240" s="125"/>
      <c r="Z240" s="125"/>
      <c r="AA240" s="125"/>
      <c r="AB240" s="125"/>
      <c r="AC240" s="125"/>
      <c r="AD240" s="125"/>
      <c r="AE240" s="125"/>
      <c r="AF240" s="125"/>
      <c r="AG240" s="125"/>
      <c r="AH240" s="125"/>
      <c r="AI240" s="125"/>
      <c r="AJ240" s="125"/>
      <c r="AK240" s="125"/>
      <c r="AL240" s="125"/>
      <c r="AM240" s="125"/>
      <c r="AN240" s="125"/>
      <c r="AO240" s="125"/>
      <c r="AP240" s="125"/>
      <c r="AQ240" s="125"/>
      <c r="AR240" s="125"/>
      <c r="AS240" s="125"/>
      <c r="AT240" s="125"/>
      <c r="AU240" s="125"/>
      <c r="AV240" s="125"/>
      <c r="AW240" s="125"/>
      <c r="AX240" s="125"/>
      <c r="AY240" s="125"/>
      <c r="AZ240" s="125"/>
      <c r="BA240" s="125"/>
      <c r="BB240" s="125"/>
      <c r="BC240" s="125"/>
    </row>
    <row r="241" spans="1:55" s="126" customFormat="1" ht="20.100000000000001" customHeight="1">
      <c r="A241" s="124">
        <v>233</v>
      </c>
      <c r="B241" s="127">
        <v>233</v>
      </c>
      <c r="C241" s="127">
        <f>IF(ISNA(VLOOKUP($A241,DSSV!$A$7:$S$65536,IN_DTK!C$5,0))=FALSE,VLOOKUP($A241,DSSV!$A$7:$S$65536,IN_DTK!C$5,0),"")</f>
        <v>0</v>
      </c>
      <c r="D241" s="128">
        <f>IF(ISNA(VLOOKUP($A241,DSSV!$A$7:$S$65536,IN_DTK!D$5,0))=FALSE,VLOOKUP($A241,DSSV!$A$7:$S$65536,IN_DTK!D$5,0),"")</f>
        <v>0</v>
      </c>
      <c r="E241" s="129">
        <f>IF(ISNA(VLOOKUP($A241,DSSV!$A$7:$S$65536,IN_DTK!E$5,0))=FALSE,VLOOKUP($A241,DSSV!$A$7:$S$65536,IN_DTK!E$5,0),"")</f>
        <v>0</v>
      </c>
      <c r="F241" s="127">
        <f>IF(ISNA(VLOOKUP($A241,DSSV!$A$7:$S$65536,IN_DTK!F$5,0))=FALSE,VLOOKUP($A241,DSSV!$A$7:$S$65536,IN_DTK!F$5,0),"")</f>
        <v>0</v>
      </c>
      <c r="G241" s="127">
        <f>IF(ISNA(VLOOKUP($A241,DSSV!$A$7:$S$65536,IN_DTK!G$5,0))=FALSE,VLOOKUP($A241,DSSV!$A$7:$S$65536,IN_DTK!G$5,0),"")</f>
        <v>0</v>
      </c>
      <c r="H241" s="127" t="str">
        <f>IF(ISNA(VLOOKUP($A241,DSSV!$A$7:$S$65536,IN_DTK!H$5,0))=FALSE,IF(H$8&lt;&gt;0,VLOOKUP($A241,DSSV!$A$7:$S$65536,IN_DTK!H$5,0),""),"")</f>
        <v/>
      </c>
      <c r="I241" s="127" t="str">
        <f>IF(ISNA(VLOOKUP($A241,DSSV!$A$7:$S$65536,IN_DTK!I$5,0))=FALSE,IF(I$8&lt;&gt;0,VLOOKUP($A241,DSSV!$A$7:$S$65536,IN_DTK!I$5,0),""),"")</f>
        <v/>
      </c>
      <c r="J241" s="127" t="str">
        <f>IF(ISNA(VLOOKUP($A241,DSSV!$A$7:$S$65536,IN_DTK!J$5,0))=FALSE,IF(J$8&lt;&gt;0,VLOOKUP($A241,DSSV!$A$7:$S$65536,IN_DTK!J$5,0),""),"")</f>
        <v/>
      </c>
      <c r="K241" s="127" t="str">
        <f>IF(ISNA(VLOOKUP($A241,DSSV!$A$7:$S$65536,IN_DTK!K$5,0))=FALSE,IF(K$8&lt;&gt;0,VLOOKUP($A241,DSSV!$A$7:$S$65536,IN_DTK!K$5,0),""),"")</f>
        <v/>
      </c>
      <c r="L241" s="127" t="str">
        <f>IF(ISNA(VLOOKUP($A241,DSSV!$A$7:$S$65536,IN_DTK!L$5,0))=FALSE,IF(L$8&lt;&gt;0,VLOOKUP($A241,DSSV!$A$7:$S$65536,IN_DTK!L$5,0),""),"")</f>
        <v/>
      </c>
      <c r="M241" s="127" t="str">
        <f>IF(ISNA(VLOOKUP($A241,DSSV!$A$7:$S$65536,IN_DTK!M$5,0))=FALSE,IF(M$8&lt;&gt;0,VLOOKUP($A241,DSSV!$A$7:$S$65536,IN_DTK!M$5,0),""),"")</f>
        <v/>
      </c>
      <c r="N241" s="127" t="str">
        <f>IF(ISNA(VLOOKUP($A241,DSSV!$A$7:$S$65536,IN_DTK!N$5,0))=FALSE,IF(N$8&lt;&gt;0,VLOOKUP($A241,DSSV!$A$7:$S$65536,IN_DTK!N$5,0),""),"")</f>
        <v/>
      </c>
      <c r="O241" s="127" t="str">
        <f>IF(ISNA(VLOOKUP($A241,DSSV!$A$7:$S$65536,IN_DTK!O$5,0))=FALSE,IF(O$8&lt;&gt;0,VLOOKUP($A241,DSSV!$A$7:$S$65536,IN_DTK!O$5,0),""),"")</f>
        <v/>
      </c>
      <c r="P241" s="127" t="str">
        <f>IF(ISNA(VLOOKUP($A241,DSSV!$A$7:$S$65536,IN_DTK!P$5,0))=FALSE,IF(P$8&lt;&gt;0,VLOOKUP($A241,DSSV!$A$7:$S$65536,IN_DTK!P$5,0),""),"")</f>
        <v/>
      </c>
      <c r="Q241" s="130">
        <f>IF(ISNA(VLOOKUP($A241,DSSV!$A$7:$S$65536,IN_DTK!Q$5,0))=FALSE,VLOOKUP($A241,DSSV!$A$7:$S$65536,IN_DTK!Q$5,0),"")</f>
        <v>0</v>
      </c>
      <c r="R241" s="131" t="str">
        <f>IF(ISNA(VLOOKUP($A241,DSSV!$A$7:$S$65536,IN_DTK!R$5,0))=FALSE,VLOOKUP($A241,DSSV!$A$7:$S$65536,IN_DTK!R$5,0),"")</f>
        <v>Không</v>
      </c>
      <c r="S241" s="132">
        <f>IF(ISNA(VLOOKUP($A241,DSSV!$A$7:$S$65536,IN_DTK!S$5,0))=FALSE,VLOOKUP($A241,DSSV!$A$7:$S$65536,IN_DTK!S$5,0),"")</f>
        <v>0</v>
      </c>
      <c r="T241" s="125"/>
      <c r="U241" s="125"/>
      <c r="V241" s="125"/>
      <c r="W241" s="125"/>
      <c r="X241" s="125"/>
      <c r="Y241" s="125"/>
      <c r="Z241" s="125"/>
      <c r="AA241" s="125"/>
      <c r="AB241" s="125"/>
      <c r="AC241" s="125"/>
      <c r="AD241" s="125"/>
      <c r="AE241" s="125"/>
      <c r="AF241" s="125"/>
      <c r="AG241" s="125"/>
      <c r="AH241" s="125"/>
      <c r="AI241" s="125"/>
      <c r="AJ241" s="125"/>
      <c r="AK241" s="125"/>
      <c r="AL241" s="125"/>
      <c r="AM241" s="125"/>
      <c r="AN241" s="125"/>
      <c r="AO241" s="125"/>
      <c r="AP241" s="125"/>
      <c r="AQ241" s="125"/>
      <c r="AR241" s="125"/>
      <c r="AS241" s="125"/>
      <c r="AT241" s="125"/>
      <c r="AU241" s="125"/>
      <c r="AV241" s="125"/>
      <c r="AW241" s="125"/>
      <c r="AX241" s="125"/>
      <c r="AY241" s="125"/>
      <c r="AZ241" s="125"/>
      <c r="BA241" s="125"/>
      <c r="BB241" s="125"/>
      <c r="BC241" s="125"/>
    </row>
    <row r="242" spans="1:55" s="126" customFormat="1" ht="20.100000000000001" customHeight="1">
      <c r="A242" s="124">
        <v>234</v>
      </c>
      <c r="B242" s="127">
        <v>234</v>
      </c>
      <c r="C242" s="127">
        <f>IF(ISNA(VLOOKUP($A242,DSSV!$A$7:$S$65536,IN_DTK!C$5,0))=FALSE,VLOOKUP($A242,DSSV!$A$7:$S$65536,IN_DTK!C$5,0),"")</f>
        <v>0</v>
      </c>
      <c r="D242" s="128">
        <f>IF(ISNA(VLOOKUP($A242,DSSV!$A$7:$S$65536,IN_DTK!D$5,0))=FALSE,VLOOKUP($A242,DSSV!$A$7:$S$65536,IN_DTK!D$5,0),"")</f>
        <v>0</v>
      </c>
      <c r="E242" s="129">
        <f>IF(ISNA(VLOOKUP($A242,DSSV!$A$7:$S$65536,IN_DTK!E$5,0))=FALSE,VLOOKUP($A242,DSSV!$A$7:$S$65536,IN_DTK!E$5,0),"")</f>
        <v>0</v>
      </c>
      <c r="F242" s="127">
        <f>IF(ISNA(VLOOKUP($A242,DSSV!$A$7:$S$65536,IN_DTK!F$5,0))=FALSE,VLOOKUP($A242,DSSV!$A$7:$S$65536,IN_DTK!F$5,0),"")</f>
        <v>0</v>
      </c>
      <c r="G242" s="127">
        <f>IF(ISNA(VLOOKUP($A242,DSSV!$A$7:$S$65536,IN_DTK!G$5,0))=FALSE,VLOOKUP($A242,DSSV!$A$7:$S$65536,IN_DTK!G$5,0),"")</f>
        <v>0</v>
      </c>
      <c r="H242" s="127" t="str">
        <f>IF(ISNA(VLOOKUP($A242,DSSV!$A$7:$S$65536,IN_DTK!H$5,0))=FALSE,IF(H$8&lt;&gt;0,VLOOKUP($A242,DSSV!$A$7:$S$65536,IN_DTK!H$5,0),""),"")</f>
        <v/>
      </c>
      <c r="I242" s="127" t="str">
        <f>IF(ISNA(VLOOKUP($A242,DSSV!$A$7:$S$65536,IN_DTK!I$5,0))=FALSE,IF(I$8&lt;&gt;0,VLOOKUP($A242,DSSV!$A$7:$S$65536,IN_DTK!I$5,0),""),"")</f>
        <v/>
      </c>
      <c r="J242" s="127" t="str">
        <f>IF(ISNA(VLOOKUP($A242,DSSV!$A$7:$S$65536,IN_DTK!J$5,0))=FALSE,IF(J$8&lt;&gt;0,VLOOKUP($A242,DSSV!$A$7:$S$65536,IN_DTK!J$5,0),""),"")</f>
        <v/>
      </c>
      <c r="K242" s="127" t="str">
        <f>IF(ISNA(VLOOKUP($A242,DSSV!$A$7:$S$65536,IN_DTK!K$5,0))=FALSE,IF(K$8&lt;&gt;0,VLOOKUP($A242,DSSV!$A$7:$S$65536,IN_DTK!K$5,0),""),"")</f>
        <v/>
      </c>
      <c r="L242" s="127" t="str">
        <f>IF(ISNA(VLOOKUP($A242,DSSV!$A$7:$S$65536,IN_DTK!L$5,0))=FALSE,IF(L$8&lt;&gt;0,VLOOKUP($A242,DSSV!$A$7:$S$65536,IN_DTK!L$5,0),""),"")</f>
        <v/>
      </c>
      <c r="M242" s="127" t="str">
        <f>IF(ISNA(VLOOKUP($A242,DSSV!$A$7:$S$65536,IN_DTK!M$5,0))=FALSE,IF(M$8&lt;&gt;0,VLOOKUP($A242,DSSV!$A$7:$S$65536,IN_DTK!M$5,0),""),"")</f>
        <v/>
      </c>
      <c r="N242" s="127" t="str">
        <f>IF(ISNA(VLOOKUP($A242,DSSV!$A$7:$S$65536,IN_DTK!N$5,0))=FALSE,IF(N$8&lt;&gt;0,VLOOKUP($A242,DSSV!$A$7:$S$65536,IN_DTK!N$5,0),""),"")</f>
        <v/>
      </c>
      <c r="O242" s="127" t="str">
        <f>IF(ISNA(VLOOKUP($A242,DSSV!$A$7:$S$65536,IN_DTK!O$5,0))=FALSE,IF(O$8&lt;&gt;0,VLOOKUP($A242,DSSV!$A$7:$S$65536,IN_DTK!O$5,0),""),"")</f>
        <v/>
      </c>
      <c r="P242" s="127" t="str">
        <f>IF(ISNA(VLOOKUP($A242,DSSV!$A$7:$S$65536,IN_DTK!P$5,0))=FALSE,IF(P$8&lt;&gt;0,VLOOKUP($A242,DSSV!$A$7:$S$65536,IN_DTK!P$5,0),""),"")</f>
        <v/>
      </c>
      <c r="Q242" s="130">
        <f>IF(ISNA(VLOOKUP($A242,DSSV!$A$7:$S$65536,IN_DTK!Q$5,0))=FALSE,VLOOKUP($A242,DSSV!$A$7:$S$65536,IN_DTK!Q$5,0),"")</f>
        <v>0</v>
      </c>
      <c r="R242" s="131" t="str">
        <f>IF(ISNA(VLOOKUP($A242,DSSV!$A$7:$S$65536,IN_DTK!R$5,0))=FALSE,VLOOKUP($A242,DSSV!$A$7:$S$65536,IN_DTK!R$5,0),"")</f>
        <v>Không</v>
      </c>
      <c r="S242" s="132">
        <f>IF(ISNA(VLOOKUP($A242,DSSV!$A$7:$S$65536,IN_DTK!S$5,0))=FALSE,VLOOKUP($A242,DSSV!$A$7:$S$65536,IN_DTK!S$5,0),"")</f>
        <v>0</v>
      </c>
      <c r="T242" s="125"/>
      <c r="U242" s="125"/>
      <c r="V242" s="125"/>
      <c r="W242" s="125"/>
      <c r="X242" s="125"/>
      <c r="Y242" s="125"/>
      <c r="Z242" s="125"/>
      <c r="AA242" s="125"/>
      <c r="AB242" s="125"/>
      <c r="AC242" s="125"/>
      <c r="AD242" s="125"/>
      <c r="AE242" s="125"/>
      <c r="AF242" s="125"/>
      <c r="AG242" s="125"/>
      <c r="AH242" s="125"/>
      <c r="AI242" s="125"/>
      <c r="AJ242" s="125"/>
      <c r="AK242" s="125"/>
      <c r="AL242" s="125"/>
      <c r="AM242" s="125"/>
      <c r="AN242" s="125"/>
      <c r="AO242" s="125"/>
      <c r="AP242" s="125"/>
      <c r="AQ242" s="125"/>
      <c r="AR242" s="125"/>
      <c r="AS242" s="125"/>
      <c r="AT242" s="125"/>
      <c r="AU242" s="125"/>
      <c r="AV242" s="125"/>
      <c r="AW242" s="125"/>
      <c r="AX242" s="125"/>
      <c r="AY242" s="125"/>
      <c r="AZ242" s="125"/>
      <c r="BA242" s="125"/>
      <c r="BB242" s="125"/>
      <c r="BC242" s="125"/>
    </row>
    <row r="243" spans="1:55" s="126" customFormat="1" ht="20.100000000000001" customHeight="1">
      <c r="A243" s="124">
        <v>235</v>
      </c>
      <c r="B243" s="127">
        <v>235</v>
      </c>
      <c r="C243" s="127">
        <f>IF(ISNA(VLOOKUP($A243,DSSV!$A$7:$S$65536,IN_DTK!C$5,0))=FALSE,VLOOKUP($A243,DSSV!$A$7:$S$65536,IN_DTK!C$5,0),"")</f>
        <v>0</v>
      </c>
      <c r="D243" s="128">
        <f>IF(ISNA(VLOOKUP($A243,DSSV!$A$7:$S$65536,IN_DTK!D$5,0))=FALSE,VLOOKUP($A243,DSSV!$A$7:$S$65536,IN_DTK!D$5,0),"")</f>
        <v>0</v>
      </c>
      <c r="E243" s="129">
        <f>IF(ISNA(VLOOKUP($A243,DSSV!$A$7:$S$65536,IN_DTK!E$5,0))=FALSE,VLOOKUP($A243,DSSV!$A$7:$S$65536,IN_DTK!E$5,0),"")</f>
        <v>0</v>
      </c>
      <c r="F243" s="127">
        <f>IF(ISNA(VLOOKUP($A243,DSSV!$A$7:$S$65536,IN_DTK!F$5,0))=FALSE,VLOOKUP($A243,DSSV!$A$7:$S$65536,IN_DTK!F$5,0),"")</f>
        <v>0</v>
      </c>
      <c r="G243" s="127">
        <f>IF(ISNA(VLOOKUP($A243,DSSV!$A$7:$S$65536,IN_DTK!G$5,0))=FALSE,VLOOKUP($A243,DSSV!$A$7:$S$65536,IN_DTK!G$5,0),"")</f>
        <v>0</v>
      </c>
      <c r="H243" s="127" t="str">
        <f>IF(ISNA(VLOOKUP($A243,DSSV!$A$7:$S$65536,IN_DTK!H$5,0))=FALSE,IF(H$8&lt;&gt;0,VLOOKUP($A243,DSSV!$A$7:$S$65536,IN_DTK!H$5,0),""),"")</f>
        <v/>
      </c>
      <c r="I243" s="127" t="str">
        <f>IF(ISNA(VLOOKUP($A243,DSSV!$A$7:$S$65536,IN_DTK!I$5,0))=FALSE,IF(I$8&lt;&gt;0,VLOOKUP($A243,DSSV!$A$7:$S$65536,IN_DTK!I$5,0),""),"")</f>
        <v/>
      </c>
      <c r="J243" s="127" t="str">
        <f>IF(ISNA(VLOOKUP($A243,DSSV!$A$7:$S$65536,IN_DTK!J$5,0))=FALSE,IF(J$8&lt;&gt;0,VLOOKUP($A243,DSSV!$A$7:$S$65536,IN_DTK!J$5,0),""),"")</f>
        <v/>
      </c>
      <c r="K243" s="127" t="str">
        <f>IF(ISNA(VLOOKUP($A243,DSSV!$A$7:$S$65536,IN_DTK!K$5,0))=FALSE,IF(K$8&lt;&gt;0,VLOOKUP($A243,DSSV!$A$7:$S$65536,IN_DTK!K$5,0),""),"")</f>
        <v/>
      </c>
      <c r="L243" s="127" t="str">
        <f>IF(ISNA(VLOOKUP($A243,DSSV!$A$7:$S$65536,IN_DTK!L$5,0))=FALSE,IF(L$8&lt;&gt;0,VLOOKUP($A243,DSSV!$A$7:$S$65536,IN_DTK!L$5,0),""),"")</f>
        <v/>
      </c>
      <c r="M243" s="127" t="str">
        <f>IF(ISNA(VLOOKUP($A243,DSSV!$A$7:$S$65536,IN_DTK!M$5,0))=FALSE,IF(M$8&lt;&gt;0,VLOOKUP($A243,DSSV!$A$7:$S$65536,IN_DTK!M$5,0),""),"")</f>
        <v/>
      </c>
      <c r="N243" s="127" t="str">
        <f>IF(ISNA(VLOOKUP($A243,DSSV!$A$7:$S$65536,IN_DTK!N$5,0))=FALSE,IF(N$8&lt;&gt;0,VLOOKUP($A243,DSSV!$A$7:$S$65536,IN_DTK!N$5,0),""),"")</f>
        <v/>
      </c>
      <c r="O243" s="127" t="str">
        <f>IF(ISNA(VLOOKUP($A243,DSSV!$A$7:$S$65536,IN_DTK!O$5,0))=FALSE,IF(O$8&lt;&gt;0,VLOOKUP($A243,DSSV!$A$7:$S$65536,IN_DTK!O$5,0),""),"")</f>
        <v/>
      </c>
      <c r="P243" s="127" t="str">
        <f>IF(ISNA(VLOOKUP($A243,DSSV!$A$7:$S$65536,IN_DTK!P$5,0))=FALSE,IF(P$8&lt;&gt;0,VLOOKUP($A243,DSSV!$A$7:$S$65536,IN_DTK!P$5,0),""),"")</f>
        <v/>
      </c>
      <c r="Q243" s="130">
        <f>IF(ISNA(VLOOKUP($A243,DSSV!$A$7:$S$65536,IN_DTK!Q$5,0))=FALSE,VLOOKUP($A243,DSSV!$A$7:$S$65536,IN_DTK!Q$5,0),"")</f>
        <v>0</v>
      </c>
      <c r="R243" s="131" t="str">
        <f>IF(ISNA(VLOOKUP($A243,DSSV!$A$7:$S$65536,IN_DTK!R$5,0))=FALSE,VLOOKUP($A243,DSSV!$A$7:$S$65536,IN_DTK!R$5,0),"")</f>
        <v>Không</v>
      </c>
      <c r="S243" s="132">
        <f>IF(ISNA(VLOOKUP($A243,DSSV!$A$7:$S$65536,IN_DTK!S$5,0))=FALSE,VLOOKUP($A243,DSSV!$A$7:$S$65536,IN_DTK!S$5,0),"")</f>
        <v>0</v>
      </c>
      <c r="T243" s="125"/>
      <c r="U243" s="125"/>
      <c r="V243" s="125"/>
      <c r="W243" s="125"/>
      <c r="X243" s="125"/>
      <c r="Y243" s="125"/>
      <c r="Z243" s="125"/>
      <c r="AA243" s="125"/>
      <c r="AB243" s="125"/>
      <c r="AC243" s="125"/>
      <c r="AD243" s="125"/>
      <c r="AE243" s="125"/>
      <c r="AF243" s="125"/>
      <c r="AG243" s="125"/>
      <c r="AH243" s="125"/>
      <c r="AI243" s="125"/>
      <c r="AJ243" s="125"/>
      <c r="AK243" s="125"/>
      <c r="AL243" s="125"/>
      <c r="AM243" s="125"/>
      <c r="AN243" s="125"/>
      <c r="AO243" s="125"/>
      <c r="AP243" s="125"/>
      <c r="AQ243" s="125"/>
      <c r="AR243" s="125"/>
      <c r="AS243" s="125"/>
      <c r="AT243" s="125"/>
      <c r="AU243" s="125"/>
      <c r="AV243" s="125"/>
      <c r="AW243" s="125"/>
      <c r="AX243" s="125"/>
      <c r="AY243" s="125"/>
      <c r="AZ243" s="125"/>
      <c r="BA243" s="125"/>
      <c r="BB243" s="125"/>
      <c r="BC243" s="125"/>
    </row>
    <row r="244" spans="1:55" s="126" customFormat="1" ht="20.100000000000001" customHeight="1">
      <c r="A244" s="124">
        <v>236</v>
      </c>
      <c r="B244" s="127">
        <v>236</v>
      </c>
      <c r="C244" s="127">
        <f>IF(ISNA(VLOOKUP($A244,DSSV!$A$7:$S$65536,IN_DTK!C$5,0))=FALSE,VLOOKUP($A244,DSSV!$A$7:$S$65536,IN_DTK!C$5,0),"")</f>
        <v>0</v>
      </c>
      <c r="D244" s="128">
        <f>IF(ISNA(VLOOKUP($A244,DSSV!$A$7:$S$65536,IN_DTK!D$5,0))=FALSE,VLOOKUP($A244,DSSV!$A$7:$S$65536,IN_DTK!D$5,0),"")</f>
        <v>0</v>
      </c>
      <c r="E244" s="129">
        <f>IF(ISNA(VLOOKUP($A244,DSSV!$A$7:$S$65536,IN_DTK!E$5,0))=FALSE,VLOOKUP($A244,DSSV!$A$7:$S$65536,IN_DTK!E$5,0),"")</f>
        <v>0</v>
      </c>
      <c r="F244" s="127">
        <f>IF(ISNA(VLOOKUP($A244,DSSV!$A$7:$S$65536,IN_DTK!F$5,0))=FALSE,VLOOKUP($A244,DSSV!$A$7:$S$65536,IN_DTK!F$5,0),"")</f>
        <v>0</v>
      </c>
      <c r="G244" s="127">
        <f>IF(ISNA(VLOOKUP($A244,DSSV!$A$7:$S$65536,IN_DTK!G$5,0))=FALSE,VLOOKUP($A244,DSSV!$A$7:$S$65536,IN_DTK!G$5,0),"")</f>
        <v>0</v>
      </c>
      <c r="H244" s="127" t="str">
        <f>IF(ISNA(VLOOKUP($A244,DSSV!$A$7:$S$65536,IN_DTK!H$5,0))=FALSE,IF(H$8&lt;&gt;0,VLOOKUP($A244,DSSV!$A$7:$S$65536,IN_DTK!H$5,0),""),"")</f>
        <v/>
      </c>
      <c r="I244" s="127" t="str">
        <f>IF(ISNA(VLOOKUP($A244,DSSV!$A$7:$S$65536,IN_DTK!I$5,0))=FALSE,IF(I$8&lt;&gt;0,VLOOKUP($A244,DSSV!$A$7:$S$65536,IN_DTK!I$5,0),""),"")</f>
        <v/>
      </c>
      <c r="J244" s="127" t="str">
        <f>IF(ISNA(VLOOKUP($A244,DSSV!$A$7:$S$65536,IN_DTK!J$5,0))=FALSE,IF(J$8&lt;&gt;0,VLOOKUP($A244,DSSV!$A$7:$S$65536,IN_DTK!J$5,0),""),"")</f>
        <v/>
      </c>
      <c r="K244" s="127" t="str">
        <f>IF(ISNA(VLOOKUP($A244,DSSV!$A$7:$S$65536,IN_DTK!K$5,0))=FALSE,IF(K$8&lt;&gt;0,VLOOKUP($A244,DSSV!$A$7:$S$65536,IN_DTK!K$5,0),""),"")</f>
        <v/>
      </c>
      <c r="L244" s="127" t="str">
        <f>IF(ISNA(VLOOKUP($A244,DSSV!$A$7:$S$65536,IN_DTK!L$5,0))=FALSE,IF(L$8&lt;&gt;0,VLOOKUP($A244,DSSV!$A$7:$S$65536,IN_DTK!L$5,0),""),"")</f>
        <v/>
      </c>
      <c r="M244" s="127" t="str">
        <f>IF(ISNA(VLOOKUP($A244,DSSV!$A$7:$S$65536,IN_DTK!M$5,0))=FALSE,IF(M$8&lt;&gt;0,VLOOKUP($A244,DSSV!$A$7:$S$65536,IN_DTK!M$5,0),""),"")</f>
        <v/>
      </c>
      <c r="N244" s="127" t="str">
        <f>IF(ISNA(VLOOKUP($A244,DSSV!$A$7:$S$65536,IN_DTK!N$5,0))=FALSE,IF(N$8&lt;&gt;0,VLOOKUP($A244,DSSV!$A$7:$S$65536,IN_DTK!N$5,0),""),"")</f>
        <v/>
      </c>
      <c r="O244" s="127" t="str">
        <f>IF(ISNA(VLOOKUP($A244,DSSV!$A$7:$S$65536,IN_DTK!O$5,0))=FALSE,IF(O$8&lt;&gt;0,VLOOKUP($A244,DSSV!$A$7:$S$65536,IN_DTK!O$5,0),""),"")</f>
        <v/>
      </c>
      <c r="P244" s="127" t="str">
        <f>IF(ISNA(VLOOKUP($A244,DSSV!$A$7:$S$65536,IN_DTK!P$5,0))=FALSE,IF(P$8&lt;&gt;0,VLOOKUP($A244,DSSV!$A$7:$S$65536,IN_DTK!P$5,0),""),"")</f>
        <v/>
      </c>
      <c r="Q244" s="130">
        <f>IF(ISNA(VLOOKUP($A244,DSSV!$A$7:$S$65536,IN_DTK!Q$5,0))=FALSE,VLOOKUP($A244,DSSV!$A$7:$S$65536,IN_DTK!Q$5,0),"")</f>
        <v>0</v>
      </c>
      <c r="R244" s="131" t="str">
        <f>IF(ISNA(VLOOKUP($A244,DSSV!$A$7:$S$65536,IN_DTK!R$5,0))=FALSE,VLOOKUP($A244,DSSV!$A$7:$S$65536,IN_DTK!R$5,0),"")</f>
        <v>Không</v>
      </c>
      <c r="S244" s="132">
        <f>IF(ISNA(VLOOKUP($A244,DSSV!$A$7:$S$65536,IN_DTK!S$5,0))=FALSE,VLOOKUP($A244,DSSV!$A$7:$S$65536,IN_DTK!S$5,0),"")</f>
        <v>0</v>
      </c>
      <c r="T244" s="125"/>
      <c r="U244" s="125"/>
      <c r="V244" s="125"/>
      <c r="W244" s="125"/>
      <c r="X244" s="125"/>
      <c r="Y244" s="125"/>
      <c r="Z244" s="125"/>
      <c r="AA244" s="125"/>
      <c r="AB244" s="125"/>
      <c r="AC244" s="125"/>
      <c r="AD244" s="125"/>
      <c r="AE244" s="125"/>
      <c r="AF244" s="125"/>
      <c r="AG244" s="125"/>
      <c r="AH244" s="125"/>
      <c r="AI244" s="125"/>
      <c r="AJ244" s="125"/>
      <c r="AK244" s="125"/>
      <c r="AL244" s="125"/>
      <c r="AM244" s="125"/>
      <c r="AN244" s="125"/>
      <c r="AO244" s="125"/>
      <c r="AP244" s="125"/>
      <c r="AQ244" s="125"/>
      <c r="AR244" s="125"/>
      <c r="AS244" s="125"/>
      <c r="AT244" s="125"/>
      <c r="AU244" s="125"/>
      <c r="AV244" s="125"/>
      <c r="AW244" s="125"/>
      <c r="AX244" s="125"/>
      <c r="AY244" s="125"/>
      <c r="AZ244" s="125"/>
      <c r="BA244" s="125"/>
      <c r="BB244" s="125"/>
      <c r="BC244" s="125"/>
    </row>
    <row r="245" spans="1:55" s="126" customFormat="1" ht="20.100000000000001" customHeight="1">
      <c r="A245" s="124">
        <v>237</v>
      </c>
      <c r="B245" s="127">
        <v>237</v>
      </c>
      <c r="C245" s="127">
        <f>IF(ISNA(VLOOKUP($A245,DSSV!$A$7:$S$65536,IN_DTK!C$5,0))=FALSE,VLOOKUP($A245,DSSV!$A$7:$S$65536,IN_DTK!C$5,0),"")</f>
        <v>0</v>
      </c>
      <c r="D245" s="128">
        <f>IF(ISNA(VLOOKUP($A245,DSSV!$A$7:$S$65536,IN_DTK!D$5,0))=FALSE,VLOOKUP($A245,DSSV!$A$7:$S$65536,IN_DTK!D$5,0),"")</f>
        <v>0</v>
      </c>
      <c r="E245" s="129">
        <f>IF(ISNA(VLOOKUP($A245,DSSV!$A$7:$S$65536,IN_DTK!E$5,0))=FALSE,VLOOKUP($A245,DSSV!$A$7:$S$65536,IN_DTK!E$5,0),"")</f>
        <v>0</v>
      </c>
      <c r="F245" s="127">
        <f>IF(ISNA(VLOOKUP($A245,DSSV!$A$7:$S$65536,IN_DTK!F$5,0))=FALSE,VLOOKUP($A245,DSSV!$A$7:$S$65536,IN_DTK!F$5,0),"")</f>
        <v>0</v>
      </c>
      <c r="G245" s="127">
        <f>IF(ISNA(VLOOKUP($A245,DSSV!$A$7:$S$65536,IN_DTK!G$5,0))=FALSE,VLOOKUP($A245,DSSV!$A$7:$S$65536,IN_DTK!G$5,0),"")</f>
        <v>0</v>
      </c>
      <c r="H245" s="127" t="str">
        <f>IF(ISNA(VLOOKUP($A245,DSSV!$A$7:$S$65536,IN_DTK!H$5,0))=FALSE,IF(H$8&lt;&gt;0,VLOOKUP($A245,DSSV!$A$7:$S$65536,IN_DTK!H$5,0),""),"")</f>
        <v/>
      </c>
      <c r="I245" s="127" t="str">
        <f>IF(ISNA(VLOOKUP($A245,DSSV!$A$7:$S$65536,IN_DTK!I$5,0))=FALSE,IF(I$8&lt;&gt;0,VLOOKUP($A245,DSSV!$A$7:$S$65536,IN_DTK!I$5,0),""),"")</f>
        <v/>
      </c>
      <c r="J245" s="127" t="str">
        <f>IF(ISNA(VLOOKUP($A245,DSSV!$A$7:$S$65536,IN_DTK!J$5,0))=FALSE,IF(J$8&lt;&gt;0,VLOOKUP($A245,DSSV!$A$7:$S$65536,IN_DTK!J$5,0),""),"")</f>
        <v/>
      </c>
      <c r="K245" s="127" t="str">
        <f>IF(ISNA(VLOOKUP($A245,DSSV!$A$7:$S$65536,IN_DTK!K$5,0))=FALSE,IF(K$8&lt;&gt;0,VLOOKUP($A245,DSSV!$A$7:$S$65536,IN_DTK!K$5,0),""),"")</f>
        <v/>
      </c>
      <c r="L245" s="127" t="str">
        <f>IF(ISNA(VLOOKUP($A245,DSSV!$A$7:$S$65536,IN_DTK!L$5,0))=FALSE,IF(L$8&lt;&gt;0,VLOOKUP($A245,DSSV!$A$7:$S$65536,IN_DTK!L$5,0),""),"")</f>
        <v/>
      </c>
      <c r="M245" s="127" t="str">
        <f>IF(ISNA(VLOOKUP($A245,DSSV!$A$7:$S$65536,IN_DTK!M$5,0))=FALSE,IF(M$8&lt;&gt;0,VLOOKUP($A245,DSSV!$A$7:$S$65536,IN_DTK!M$5,0),""),"")</f>
        <v/>
      </c>
      <c r="N245" s="127" t="str">
        <f>IF(ISNA(VLOOKUP($A245,DSSV!$A$7:$S$65536,IN_DTK!N$5,0))=FALSE,IF(N$8&lt;&gt;0,VLOOKUP($A245,DSSV!$A$7:$S$65536,IN_DTK!N$5,0),""),"")</f>
        <v/>
      </c>
      <c r="O245" s="127" t="str">
        <f>IF(ISNA(VLOOKUP($A245,DSSV!$A$7:$S$65536,IN_DTK!O$5,0))=FALSE,IF(O$8&lt;&gt;0,VLOOKUP($A245,DSSV!$A$7:$S$65536,IN_DTK!O$5,0),""),"")</f>
        <v/>
      </c>
      <c r="P245" s="127" t="str">
        <f>IF(ISNA(VLOOKUP($A245,DSSV!$A$7:$S$65536,IN_DTK!P$5,0))=FALSE,IF(P$8&lt;&gt;0,VLOOKUP($A245,DSSV!$A$7:$S$65536,IN_DTK!P$5,0),""),"")</f>
        <v/>
      </c>
      <c r="Q245" s="130">
        <f>IF(ISNA(VLOOKUP($A245,DSSV!$A$7:$S$65536,IN_DTK!Q$5,0))=FALSE,VLOOKUP($A245,DSSV!$A$7:$S$65536,IN_DTK!Q$5,0),"")</f>
        <v>0</v>
      </c>
      <c r="R245" s="131" t="str">
        <f>IF(ISNA(VLOOKUP($A245,DSSV!$A$7:$S$65536,IN_DTK!R$5,0))=FALSE,VLOOKUP($A245,DSSV!$A$7:$S$65536,IN_DTK!R$5,0),"")</f>
        <v>Không</v>
      </c>
      <c r="S245" s="132">
        <f>IF(ISNA(VLOOKUP($A245,DSSV!$A$7:$S$65536,IN_DTK!S$5,0))=FALSE,VLOOKUP($A245,DSSV!$A$7:$S$65536,IN_DTK!S$5,0),"")</f>
        <v>0</v>
      </c>
      <c r="T245" s="125"/>
      <c r="U245" s="125"/>
      <c r="V245" s="125"/>
      <c r="W245" s="125"/>
      <c r="X245" s="125"/>
      <c r="Y245" s="125"/>
      <c r="Z245" s="125"/>
      <c r="AA245" s="125"/>
      <c r="AB245" s="125"/>
      <c r="AC245" s="125"/>
      <c r="AD245" s="125"/>
      <c r="AE245" s="125"/>
      <c r="AF245" s="125"/>
      <c r="AG245" s="125"/>
      <c r="AH245" s="125"/>
      <c r="AI245" s="125"/>
      <c r="AJ245" s="125"/>
      <c r="AK245" s="125"/>
      <c r="AL245" s="125"/>
      <c r="AM245" s="125"/>
      <c r="AN245" s="125"/>
      <c r="AO245" s="125"/>
      <c r="AP245" s="125"/>
      <c r="AQ245" s="125"/>
      <c r="AR245" s="125"/>
      <c r="AS245" s="125"/>
      <c r="AT245" s="125"/>
      <c r="AU245" s="125"/>
      <c r="AV245" s="125"/>
      <c r="AW245" s="125"/>
      <c r="AX245" s="125"/>
      <c r="AY245" s="125"/>
      <c r="AZ245" s="125"/>
      <c r="BA245" s="125"/>
      <c r="BB245" s="125"/>
      <c r="BC245" s="125"/>
    </row>
    <row r="246" spans="1:55" s="126" customFormat="1" ht="20.100000000000001" customHeight="1">
      <c r="A246" s="124">
        <v>238</v>
      </c>
      <c r="B246" s="127">
        <v>238</v>
      </c>
      <c r="C246" s="127">
        <f>IF(ISNA(VLOOKUP($A246,DSSV!$A$7:$S$65536,IN_DTK!C$5,0))=FALSE,VLOOKUP($A246,DSSV!$A$7:$S$65536,IN_DTK!C$5,0),"")</f>
        <v>0</v>
      </c>
      <c r="D246" s="128">
        <f>IF(ISNA(VLOOKUP($A246,DSSV!$A$7:$S$65536,IN_DTK!D$5,0))=FALSE,VLOOKUP($A246,DSSV!$A$7:$S$65536,IN_DTK!D$5,0),"")</f>
        <v>0</v>
      </c>
      <c r="E246" s="129">
        <f>IF(ISNA(VLOOKUP($A246,DSSV!$A$7:$S$65536,IN_DTK!E$5,0))=FALSE,VLOOKUP($A246,DSSV!$A$7:$S$65536,IN_DTK!E$5,0),"")</f>
        <v>0</v>
      </c>
      <c r="F246" s="127">
        <f>IF(ISNA(VLOOKUP($A246,DSSV!$A$7:$S$65536,IN_DTK!F$5,0))=FALSE,VLOOKUP($A246,DSSV!$A$7:$S$65536,IN_DTK!F$5,0),"")</f>
        <v>0</v>
      </c>
      <c r="G246" s="127">
        <f>IF(ISNA(VLOOKUP($A246,DSSV!$A$7:$S$65536,IN_DTK!G$5,0))=FALSE,VLOOKUP($A246,DSSV!$A$7:$S$65536,IN_DTK!G$5,0),"")</f>
        <v>0</v>
      </c>
      <c r="H246" s="127" t="str">
        <f>IF(ISNA(VLOOKUP($A246,DSSV!$A$7:$S$65536,IN_DTK!H$5,0))=FALSE,IF(H$8&lt;&gt;0,VLOOKUP($A246,DSSV!$A$7:$S$65536,IN_DTK!H$5,0),""),"")</f>
        <v/>
      </c>
      <c r="I246" s="127" t="str">
        <f>IF(ISNA(VLOOKUP($A246,DSSV!$A$7:$S$65536,IN_DTK!I$5,0))=FALSE,IF(I$8&lt;&gt;0,VLOOKUP($A246,DSSV!$A$7:$S$65536,IN_DTK!I$5,0),""),"")</f>
        <v/>
      </c>
      <c r="J246" s="127" t="str">
        <f>IF(ISNA(VLOOKUP($A246,DSSV!$A$7:$S$65536,IN_DTK!J$5,0))=FALSE,IF(J$8&lt;&gt;0,VLOOKUP($A246,DSSV!$A$7:$S$65536,IN_DTK!J$5,0),""),"")</f>
        <v/>
      </c>
      <c r="K246" s="127" t="str">
        <f>IF(ISNA(VLOOKUP($A246,DSSV!$A$7:$S$65536,IN_DTK!K$5,0))=FALSE,IF(K$8&lt;&gt;0,VLOOKUP($A246,DSSV!$A$7:$S$65536,IN_DTK!K$5,0),""),"")</f>
        <v/>
      </c>
      <c r="L246" s="127" t="str">
        <f>IF(ISNA(VLOOKUP($A246,DSSV!$A$7:$S$65536,IN_DTK!L$5,0))=FALSE,IF(L$8&lt;&gt;0,VLOOKUP($A246,DSSV!$A$7:$S$65536,IN_DTK!L$5,0),""),"")</f>
        <v/>
      </c>
      <c r="M246" s="127" t="str">
        <f>IF(ISNA(VLOOKUP($A246,DSSV!$A$7:$S$65536,IN_DTK!M$5,0))=FALSE,IF(M$8&lt;&gt;0,VLOOKUP($A246,DSSV!$A$7:$S$65536,IN_DTK!M$5,0),""),"")</f>
        <v/>
      </c>
      <c r="N246" s="127" t="str">
        <f>IF(ISNA(VLOOKUP($A246,DSSV!$A$7:$S$65536,IN_DTK!N$5,0))=FALSE,IF(N$8&lt;&gt;0,VLOOKUP($A246,DSSV!$A$7:$S$65536,IN_DTK!N$5,0),""),"")</f>
        <v/>
      </c>
      <c r="O246" s="127" t="str">
        <f>IF(ISNA(VLOOKUP($A246,DSSV!$A$7:$S$65536,IN_DTK!O$5,0))=FALSE,IF(O$8&lt;&gt;0,VLOOKUP($A246,DSSV!$A$7:$S$65536,IN_DTK!O$5,0),""),"")</f>
        <v/>
      </c>
      <c r="P246" s="127" t="str">
        <f>IF(ISNA(VLOOKUP($A246,DSSV!$A$7:$S$65536,IN_DTK!P$5,0))=FALSE,IF(P$8&lt;&gt;0,VLOOKUP($A246,DSSV!$A$7:$S$65536,IN_DTK!P$5,0),""),"")</f>
        <v/>
      </c>
      <c r="Q246" s="130">
        <f>IF(ISNA(VLOOKUP($A246,DSSV!$A$7:$S$65536,IN_DTK!Q$5,0))=FALSE,VLOOKUP($A246,DSSV!$A$7:$S$65536,IN_DTK!Q$5,0),"")</f>
        <v>0</v>
      </c>
      <c r="R246" s="131" t="str">
        <f>IF(ISNA(VLOOKUP($A246,DSSV!$A$7:$S$65536,IN_DTK!R$5,0))=FALSE,VLOOKUP($A246,DSSV!$A$7:$S$65536,IN_DTK!R$5,0),"")</f>
        <v>Không</v>
      </c>
      <c r="S246" s="132">
        <f>IF(ISNA(VLOOKUP($A246,DSSV!$A$7:$S$65536,IN_DTK!S$5,0))=FALSE,VLOOKUP($A246,DSSV!$A$7:$S$65536,IN_DTK!S$5,0),"")</f>
        <v>0</v>
      </c>
      <c r="T246" s="125"/>
      <c r="U246" s="125"/>
      <c r="V246" s="125"/>
      <c r="W246" s="125"/>
      <c r="X246" s="125"/>
      <c r="Y246" s="125"/>
      <c r="Z246" s="125"/>
      <c r="AA246" s="125"/>
      <c r="AB246" s="125"/>
      <c r="AC246" s="125"/>
      <c r="AD246" s="125"/>
      <c r="AE246" s="125"/>
      <c r="AF246" s="125"/>
      <c r="AG246" s="125"/>
      <c r="AH246" s="125"/>
      <c r="AI246" s="125"/>
      <c r="AJ246" s="125"/>
      <c r="AK246" s="125"/>
      <c r="AL246" s="125"/>
      <c r="AM246" s="125"/>
      <c r="AN246" s="125"/>
      <c r="AO246" s="125"/>
      <c r="AP246" s="125"/>
      <c r="AQ246" s="125"/>
      <c r="AR246" s="125"/>
      <c r="AS246" s="125"/>
      <c r="AT246" s="125"/>
      <c r="AU246" s="125"/>
      <c r="AV246" s="125"/>
      <c r="AW246" s="125"/>
      <c r="AX246" s="125"/>
      <c r="AY246" s="125"/>
      <c r="AZ246" s="125"/>
      <c r="BA246" s="125"/>
      <c r="BB246" s="125"/>
      <c r="BC246" s="125"/>
    </row>
    <row r="247" spans="1:55" s="126" customFormat="1" ht="20.100000000000001" customHeight="1">
      <c r="A247" s="124">
        <v>239</v>
      </c>
      <c r="B247" s="127">
        <v>239</v>
      </c>
      <c r="C247" s="127">
        <f>IF(ISNA(VLOOKUP($A247,DSSV!$A$7:$S$65536,IN_DTK!C$5,0))=FALSE,VLOOKUP($A247,DSSV!$A$7:$S$65536,IN_DTK!C$5,0),"")</f>
        <v>0</v>
      </c>
      <c r="D247" s="128">
        <f>IF(ISNA(VLOOKUP($A247,DSSV!$A$7:$S$65536,IN_DTK!D$5,0))=FALSE,VLOOKUP($A247,DSSV!$A$7:$S$65536,IN_DTK!D$5,0),"")</f>
        <v>0</v>
      </c>
      <c r="E247" s="129">
        <f>IF(ISNA(VLOOKUP($A247,DSSV!$A$7:$S$65536,IN_DTK!E$5,0))=FALSE,VLOOKUP($A247,DSSV!$A$7:$S$65536,IN_DTK!E$5,0),"")</f>
        <v>0</v>
      </c>
      <c r="F247" s="127">
        <f>IF(ISNA(VLOOKUP($A247,DSSV!$A$7:$S$65536,IN_DTK!F$5,0))=FALSE,VLOOKUP($A247,DSSV!$A$7:$S$65536,IN_DTK!F$5,0),"")</f>
        <v>0</v>
      </c>
      <c r="G247" s="127">
        <f>IF(ISNA(VLOOKUP($A247,DSSV!$A$7:$S$65536,IN_DTK!G$5,0))=FALSE,VLOOKUP($A247,DSSV!$A$7:$S$65536,IN_DTK!G$5,0),"")</f>
        <v>0</v>
      </c>
      <c r="H247" s="127" t="str">
        <f>IF(ISNA(VLOOKUP($A247,DSSV!$A$7:$S$65536,IN_DTK!H$5,0))=FALSE,IF(H$8&lt;&gt;0,VLOOKUP($A247,DSSV!$A$7:$S$65536,IN_DTK!H$5,0),""),"")</f>
        <v/>
      </c>
      <c r="I247" s="127" t="str">
        <f>IF(ISNA(VLOOKUP($A247,DSSV!$A$7:$S$65536,IN_DTK!I$5,0))=FALSE,IF(I$8&lt;&gt;0,VLOOKUP($A247,DSSV!$A$7:$S$65536,IN_DTK!I$5,0),""),"")</f>
        <v/>
      </c>
      <c r="J247" s="127" t="str">
        <f>IF(ISNA(VLOOKUP($A247,DSSV!$A$7:$S$65536,IN_DTK!J$5,0))=FALSE,IF(J$8&lt;&gt;0,VLOOKUP($A247,DSSV!$A$7:$S$65536,IN_DTK!J$5,0),""),"")</f>
        <v/>
      </c>
      <c r="K247" s="127" t="str">
        <f>IF(ISNA(VLOOKUP($A247,DSSV!$A$7:$S$65536,IN_DTK!K$5,0))=FALSE,IF(K$8&lt;&gt;0,VLOOKUP($A247,DSSV!$A$7:$S$65536,IN_DTK!K$5,0),""),"")</f>
        <v/>
      </c>
      <c r="L247" s="127" t="str">
        <f>IF(ISNA(VLOOKUP($A247,DSSV!$A$7:$S$65536,IN_DTK!L$5,0))=FALSE,IF(L$8&lt;&gt;0,VLOOKUP($A247,DSSV!$A$7:$S$65536,IN_DTK!L$5,0),""),"")</f>
        <v/>
      </c>
      <c r="M247" s="127" t="str">
        <f>IF(ISNA(VLOOKUP($A247,DSSV!$A$7:$S$65536,IN_DTK!M$5,0))=FALSE,IF(M$8&lt;&gt;0,VLOOKUP($A247,DSSV!$A$7:$S$65536,IN_DTK!M$5,0),""),"")</f>
        <v/>
      </c>
      <c r="N247" s="127" t="str">
        <f>IF(ISNA(VLOOKUP($A247,DSSV!$A$7:$S$65536,IN_DTK!N$5,0))=FALSE,IF(N$8&lt;&gt;0,VLOOKUP($A247,DSSV!$A$7:$S$65536,IN_DTK!N$5,0),""),"")</f>
        <v/>
      </c>
      <c r="O247" s="127" t="str">
        <f>IF(ISNA(VLOOKUP($A247,DSSV!$A$7:$S$65536,IN_DTK!O$5,0))=FALSE,IF(O$8&lt;&gt;0,VLOOKUP($A247,DSSV!$A$7:$S$65536,IN_DTK!O$5,0),""),"")</f>
        <v/>
      </c>
      <c r="P247" s="127" t="str">
        <f>IF(ISNA(VLOOKUP($A247,DSSV!$A$7:$S$65536,IN_DTK!P$5,0))=FALSE,IF(P$8&lt;&gt;0,VLOOKUP($A247,DSSV!$A$7:$S$65536,IN_DTK!P$5,0),""),"")</f>
        <v/>
      </c>
      <c r="Q247" s="130">
        <f>IF(ISNA(VLOOKUP($A247,DSSV!$A$7:$S$65536,IN_DTK!Q$5,0))=FALSE,VLOOKUP($A247,DSSV!$A$7:$S$65536,IN_DTK!Q$5,0),"")</f>
        <v>0</v>
      </c>
      <c r="R247" s="131" t="str">
        <f>IF(ISNA(VLOOKUP($A247,DSSV!$A$7:$S$65536,IN_DTK!R$5,0))=FALSE,VLOOKUP($A247,DSSV!$A$7:$S$65536,IN_DTK!R$5,0),"")</f>
        <v>Không</v>
      </c>
      <c r="S247" s="132">
        <f>IF(ISNA(VLOOKUP($A247,DSSV!$A$7:$S$65536,IN_DTK!S$5,0))=FALSE,VLOOKUP($A247,DSSV!$A$7:$S$65536,IN_DTK!S$5,0),"")</f>
        <v>0</v>
      </c>
      <c r="T247" s="125"/>
      <c r="U247" s="125"/>
      <c r="V247" s="125"/>
      <c r="W247" s="125"/>
      <c r="X247" s="125"/>
      <c r="Y247" s="125"/>
      <c r="Z247" s="125"/>
      <c r="AA247" s="125"/>
      <c r="AB247" s="125"/>
      <c r="AC247" s="125"/>
      <c r="AD247" s="125"/>
      <c r="AE247" s="125"/>
      <c r="AF247" s="125"/>
      <c r="AG247" s="125"/>
      <c r="AH247" s="125"/>
      <c r="AI247" s="125"/>
      <c r="AJ247" s="125"/>
      <c r="AK247" s="125"/>
      <c r="AL247" s="125"/>
      <c r="AM247" s="125"/>
      <c r="AN247" s="125"/>
      <c r="AO247" s="125"/>
      <c r="AP247" s="125"/>
      <c r="AQ247" s="125"/>
      <c r="AR247" s="125"/>
      <c r="AS247" s="125"/>
      <c r="AT247" s="125"/>
      <c r="AU247" s="125"/>
      <c r="AV247" s="125"/>
      <c r="AW247" s="125"/>
      <c r="AX247" s="125"/>
      <c r="AY247" s="125"/>
      <c r="AZ247" s="125"/>
      <c r="BA247" s="125"/>
      <c r="BB247" s="125"/>
      <c r="BC247" s="125"/>
    </row>
    <row r="248" spans="1:55" s="126" customFormat="1" ht="20.100000000000001" customHeight="1">
      <c r="A248" s="124">
        <v>240</v>
      </c>
      <c r="B248" s="127">
        <v>240</v>
      </c>
      <c r="C248" s="127">
        <f>IF(ISNA(VLOOKUP($A248,DSSV!$A$7:$S$65536,IN_DTK!C$5,0))=FALSE,VLOOKUP($A248,DSSV!$A$7:$S$65536,IN_DTK!C$5,0),"")</f>
        <v>0</v>
      </c>
      <c r="D248" s="128">
        <f>IF(ISNA(VLOOKUP($A248,DSSV!$A$7:$S$65536,IN_DTK!D$5,0))=FALSE,VLOOKUP($A248,DSSV!$A$7:$S$65536,IN_DTK!D$5,0),"")</f>
        <v>0</v>
      </c>
      <c r="E248" s="129">
        <f>IF(ISNA(VLOOKUP($A248,DSSV!$A$7:$S$65536,IN_DTK!E$5,0))=FALSE,VLOOKUP($A248,DSSV!$A$7:$S$65536,IN_DTK!E$5,0),"")</f>
        <v>0</v>
      </c>
      <c r="F248" s="127">
        <f>IF(ISNA(VLOOKUP($A248,DSSV!$A$7:$S$65536,IN_DTK!F$5,0))=FALSE,VLOOKUP($A248,DSSV!$A$7:$S$65536,IN_DTK!F$5,0),"")</f>
        <v>0</v>
      </c>
      <c r="G248" s="127">
        <f>IF(ISNA(VLOOKUP($A248,DSSV!$A$7:$S$65536,IN_DTK!G$5,0))=FALSE,VLOOKUP($A248,DSSV!$A$7:$S$65536,IN_DTK!G$5,0),"")</f>
        <v>0</v>
      </c>
      <c r="H248" s="127" t="str">
        <f>IF(ISNA(VLOOKUP($A248,DSSV!$A$7:$S$65536,IN_DTK!H$5,0))=FALSE,IF(H$8&lt;&gt;0,VLOOKUP($A248,DSSV!$A$7:$S$65536,IN_DTK!H$5,0),""),"")</f>
        <v/>
      </c>
      <c r="I248" s="127" t="str">
        <f>IF(ISNA(VLOOKUP($A248,DSSV!$A$7:$S$65536,IN_DTK!I$5,0))=FALSE,IF(I$8&lt;&gt;0,VLOOKUP($A248,DSSV!$A$7:$S$65536,IN_DTK!I$5,0),""),"")</f>
        <v/>
      </c>
      <c r="J248" s="127" t="str">
        <f>IF(ISNA(VLOOKUP($A248,DSSV!$A$7:$S$65536,IN_DTK!J$5,0))=FALSE,IF(J$8&lt;&gt;0,VLOOKUP($A248,DSSV!$A$7:$S$65536,IN_DTK!J$5,0),""),"")</f>
        <v/>
      </c>
      <c r="K248" s="127" t="str">
        <f>IF(ISNA(VLOOKUP($A248,DSSV!$A$7:$S$65536,IN_DTK!K$5,0))=FALSE,IF(K$8&lt;&gt;0,VLOOKUP($A248,DSSV!$A$7:$S$65536,IN_DTK!K$5,0),""),"")</f>
        <v/>
      </c>
      <c r="L248" s="127" t="str">
        <f>IF(ISNA(VLOOKUP($A248,DSSV!$A$7:$S$65536,IN_DTK!L$5,0))=FALSE,IF(L$8&lt;&gt;0,VLOOKUP($A248,DSSV!$A$7:$S$65536,IN_DTK!L$5,0),""),"")</f>
        <v/>
      </c>
      <c r="M248" s="127" t="str">
        <f>IF(ISNA(VLOOKUP($A248,DSSV!$A$7:$S$65536,IN_DTK!M$5,0))=FALSE,IF(M$8&lt;&gt;0,VLOOKUP($A248,DSSV!$A$7:$S$65536,IN_DTK!M$5,0),""),"")</f>
        <v/>
      </c>
      <c r="N248" s="127" t="str">
        <f>IF(ISNA(VLOOKUP($A248,DSSV!$A$7:$S$65536,IN_DTK!N$5,0))=FALSE,IF(N$8&lt;&gt;0,VLOOKUP($A248,DSSV!$A$7:$S$65536,IN_DTK!N$5,0),""),"")</f>
        <v/>
      </c>
      <c r="O248" s="127" t="str">
        <f>IF(ISNA(VLOOKUP($A248,DSSV!$A$7:$S$65536,IN_DTK!O$5,0))=FALSE,IF(O$8&lt;&gt;0,VLOOKUP($A248,DSSV!$A$7:$S$65536,IN_DTK!O$5,0),""),"")</f>
        <v/>
      </c>
      <c r="P248" s="127" t="str">
        <f>IF(ISNA(VLOOKUP($A248,DSSV!$A$7:$S$65536,IN_DTK!P$5,0))=FALSE,IF(P$8&lt;&gt;0,VLOOKUP($A248,DSSV!$A$7:$S$65536,IN_DTK!P$5,0),""),"")</f>
        <v/>
      </c>
      <c r="Q248" s="130">
        <f>IF(ISNA(VLOOKUP($A248,DSSV!$A$7:$S$65536,IN_DTK!Q$5,0))=FALSE,VLOOKUP($A248,DSSV!$A$7:$S$65536,IN_DTK!Q$5,0),"")</f>
        <v>0</v>
      </c>
      <c r="R248" s="131" t="str">
        <f>IF(ISNA(VLOOKUP($A248,DSSV!$A$7:$S$65536,IN_DTK!R$5,0))=FALSE,VLOOKUP($A248,DSSV!$A$7:$S$65536,IN_DTK!R$5,0),"")</f>
        <v>Không</v>
      </c>
      <c r="S248" s="132">
        <f>IF(ISNA(VLOOKUP($A248,DSSV!$A$7:$S$65536,IN_DTK!S$5,0))=FALSE,VLOOKUP($A248,DSSV!$A$7:$S$65536,IN_DTK!S$5,0),"")</f>
        <v>0</v>
      </c>
      <c r="T248" s="125"/>
      <c r="U248" s="125"/>
      <c r="V248" s="125"/>
      <c r="W248" s="125"/>
      <c r="X248" s="125"/>
      <c r="Y248" s="125"/>
      <c r="Z248" s="125"/>
      <c r="AA248" s="125"/>
      <c r="AB248" s="125"/>
      <c r="AC248" s="125"/>
      <c r="AD248" s="125"/>
      <c r="AE248" s="125"/>
      <c r="AF248" s="125"/>
      <c r="AG248" s="125"/>
      <c r="AH248" s="125"/>
      <c r="AI248" s="125"/>
      <c r="AJ248" s="125"/>
      <c r="AK248" s="125"/>
      <c r="AL248" s="125"/>
      <c r="AM248" s="125"/>
      <c r="AN248" s="125"/>
      <c r="AO248" s="125"/>
      <c r="AP248" s="125"/>
      <c r="AQ248" s="125"/>
      <c r="AR248" s="125"/>
      <c r="AS248" s="125"/>
      <c r="AT248" s="125"/>
      <c r="AU248" s="125"/>
      <c r="AV248" s="125"/>
      <c r="AW248" s="125"/>
      <c r="AX248" s="125"/>
      <c r="AY248" s="125"/>
      <c r="AZ248" s="125"/>
      <c r="BA248" s="125"/>
      <c r="BB248" s="125"/>
      <c r="BC248" s="125"/>
    </row>
    <row r="249" spans="1:55" s="126" customFormat="1" ht="20.100000000000001" customHeight="1">
      <c r="A249" s="124">
        <v>241</v>
      </c>
      <c r="B249" s="127">
        <v>241</v>
      </c>
      <c r="C249" s="127">
        <f>IF(ISNA(VLOOKUP($A249,DSSV!$A$7:$S$65536,IN_DTK!C$5,0))=FALSE,VLOOKUP($A249,DSSV!$A$7:$S$65536,IN_DTK!C$5,0),"")</f>
        <v>0</v>
      </c>
      <c r="D249" s="128">
        <f>IF(ISNA(VLOOKUP($A249,DSSV!$A$7:$S$65536,IN_DTK!D$5,0))=FALSE,VLOOKUP($A249,DSSV!$A$7:$S$65536,IN_DTK!D$5,0),"")</f>
        <v>0</v>
      </c>
      <c r="E249" s="129">
        <f>IF(ISNA(VLOOKUP($A249,DSSV!$A$7:$S$65536,IN_DTK!E$5,0))=FALSE,VLOOKUP($A249,DSSV!$A$7:$S$65536,IN_DTK!E$5,0),"")</f>
        <v>0</v>
      </c>
      <c r="F249" s="127">
        <f>IF(ISNA(VLOOKUP($A249,DSSV!$A$7:$S$65536,IN_DTK!F$5,0))=FALSE,VLOOKUP($A249,DSSV!$A$7:$S$65536,IN_DTK!F$5,0),"")</f>
        <v>0</v>
      </c>
      <c r="G249" s="127">
        <f>IF(ISNA(VLOOKUP($A249,DSSV!$A$7:$S$65536,IN_DTK!G$5,0))=FALSE,VLOOKUP($A249,DSSV!$A$7:$S$65536,IN_DTK!G$5,0),"")</f>
        <v>0</v>
      </c>
      <c r="H249" s="127" t="str">
        <f>IF(ISNA(VLOOKUP($A249,DSSV!$A$7:$S$65536,IN_DTK!H$5,0))=FALSE,IF(H$8&lt;&gt;0,VLOOKUP($A249,DSSV!$A$7:$S$65536,IN_DTK!H$5,0),""),"")</f>
        <v/>
      </c>
      <c r="I249" s="127" t="str">
        <f>IF(ISNA(VLOOKUP($A249,DSSV!$A$7:$S$65536,IN_DTK!I$5,0))=FALSE,IF(I$8&lt;&gt;0,VLOOKUP($A249,DSSV!$A$7:$S$65536,IN_DTK!I$5,0),""),"")</f>
        <v/>
      </c>
      <c r="J249" s="127" t="str">
        <f>IF(ISNA(VLOOKUP($A249,DSSV!$A$7:$S$65536,IN_DTK!J$5,0))=FALSE,IF(J$8&lt;&gt;0,VLOOKUP($A249,DSSV!$A$7:$S$65536,IN_DTK!J$5,0),""),"")</f>
        <v/>
      </c>
      <c r="K249" s="127" t="str">
        <f>IF(ISNA(VLOOKUP($A249,DSSV!$A$7:$S$65536,IN_DTK!K$5,0))=FALSE,IF(K$8&lt;&gt;0,VLOOKUP($A249,DSSV!$A$7:$S$65536,IN_DTK!K$5,0),""),"")</f>
        <v/>
      </c>
      <c r="L249" s="127" t="str">
        <f>IF(ISNA(VLOOKUP($A249,DSSV!$A$7:$S$65536,IN_DTK!L$5,0))=FALSE,IF(L$8&lt;&gt;0,VLOOKUP($A249,DSSV!$A$7:$S$65536,IN_DTK!L$5,0),""),"")</f>
        <v/>
      </c>
      <c r="M249" s="127" t="str">
        <f>IF(ISNA(VLOOKUP($A249,DSSV!$A$7:$S$65536,IN_DTK!M$5,0))=FALSE,IF(M$8&lt;&gt;0,VLOOKUP($A249,DSSV!$A$7:$S$65536,IN_DTK!M$5,0),""),"")</f>
        <v/>
      </c>
      <c r="N249" s="127" t="str">
        <f>IF(ISNA(VLOOKUP($A249,DSSV!$A$7:$S$65536,IN_DTK!N$5,0))=FALSE,IF(N$8&lt;&gt;0,VLOOKUP($A249,DSSV!$A$7:$S$65536,IN_DTK!N$5,0),""),"")</f>
        <v/>
      </c>
      <c r="O249" s="127" t="str">
        <f>IF(ISNA(VLOOKUP($A249,DSSV!$A$7:$S$65536,IN_DTK!O$5,0))=FALSE,IF(O$8&lt;&gt;0,VLOOKUP($A249,DSSV!$A$7:$S$65536,IN_DTK!O$5,0),""),"")</f>
        <v/>
      </c>
      <c r="P249" s="127" t="str">
        <f>IF(ISNA(VLOOKUP($A249,DSSV!$A$7:$S$65536,IN_DTK!P$5,0))=FALSE,IF(P$8&lt;&gt;0,VLOOKUP($A249,DSSV!$A$7:$S$65536,IN_DTK!P$5,0),""),"")</f>
        <v/>
      </c>
      <c r="Q249" s="130">
        <f>IF(ISNA(VLOOKUP($A249,DSSV!$A$7:$S$65536,IN_DTK!Q$5,0))=FALSE,VLOOKUP($A249,DSSV!$A$7:$S$65536,IN_DTK!Q$5,0),"")</f>
        <v>0</v>
      </c>
      <c r="R249" s="131" t="str">
        <f>IF(ISNA(VLOOKUP($A249,DSSV!$A$7:$S$65536,IN_DTK!R$5,0))=FALSE,VLOOKUP($A249,DSSV!$A$7:$S$65536,IN_DTK!R$5,0),"")</f>
        <v>Không</v>
      </c>
      <c r="S249" s="132">
        <f>IF(ISNA(VLOOKUP($A249,DSSV!$A$7:$S$65536,IN_DTK!S$5,0))=FALSE,VLOOKUP($A249,DSSV!$A$7:$S$65536,IN_DTK!S$5,0),"")</f>
        <v>0</v>
      </c>
      <c r="T249" s="125"/>
      <c r="U249" s="125"/>
      <c r="V249" s="125"/>
      <c r="W249" s="125"/>
      <c r="X249" s="125"/>
      <c r="Y249" s="125"/>
      <c r="Z249" s="125"/>
      <c r="AA249" s="125"/>
      <c r="AB249" s="125"/>
      <c r="AC249" s="125"/>
      <c r="AD249" s="125"/>
      <c r="AE249" s="125"/>
      <c r="AF249" s="125"/>
      <c r="AG249" s="125"/>
      <c r="AH249" s="125"/>
      <c r="AI249" s="125"/>
      <c r="AJ249" s="125"/>
      <c r="AK249" s="125"/>
      <c r="AL249" s="125"/>
      <c r="AM249" s="125"/>
      <c r="AN249" s="125"/>
      <c r="AO249" s="125"/>
      <c r="AP249" s="125"/>
      <c r="AQ249" s="125"/>
      <c r="AR249" s="125"/>
      <c r="AS249" s="125"/>
      <c r="AT249" s="125"/>
      <c r="AU249" s="125"/>
      <c r="AV249" s="125"/>
      <c r="AW249" s="125"/>
      <c r="AX249" s="125"/>
      <c r="AY249" s="125"/>
      <c r="AZ249" s="125"/>
      <c r="BA249" s="125"/>
      <c r="BB249" s="125"/>
      <c r="BC249" s="125"/>
    </row>
    <row r="250" spans="1:55" s="126" customFormat="1" ht="20.100000000000001" customHeight="1">
      <c r="A250" s="124">
        <v>242</v>
      </c>
      <c r="B250" s="127">
        <v>242</v>
      </c>
      <c r="C250" s="127">
        <f>IF(ISNA(VLOOKUP($A250,DSSV!$A$7:$S$65536,IN_DTK!C$5,0))=FALSE,VLOOKUP($A250,DSSV!$A$7:$S$65536,IN_DTK!C$5,0),"")</f>
        <v>0</v>
      </c>
      <c r="D250" s="128">
        <f>IF(ISNA(VLOOKUP($A250,DSSV!$A$7:$S$65536,IN_DTK!D$5,0))=FALSE,VLOOKUP($A250,DSSV!$A$7:$S$65536,IN_DTK!D$5,0),"")</f>
        <v>0</v>
      </c>
      <c r="E250" s="129">
        <f>IF(ISNA(VLOOKUP($A250,DSSV!$A$7:$S$65536,IN_DTK!E$5,0))=FALSE,VLOOKUP($A250,DSSV!$A$7:$S$65536,IN_DTK!E$5,0),"")</f>
        <v>0</v>
      </c>
      <c r="F250" s="127">
        <f>IF(ISNA(VLOOKUP($A250,DSSV!$A$7:$S$65536,IN_DTK!F$5,0))=FALSE,VLOOKUP($A250,DSSV!$A$7:$S$65536,IN_DTK!F$5,0),"")</f>
        <v>0</v>
      </c>
      <c r="G250" s="127">
        <f>IF(ISNA(VLOOKUP($A250,DSSV!$A$7:$S$65536,IN_DTK!G$5,0))=FALSE,VLOOKUP($A250,DSSV!$A$7:$S$65536,IN_DTK!G$5,0),"")</f>
        <v>0</v>
      </c>
      <c r="H250" s="127" t="str">
        <f>IF(ISNA(VLOOKUP($A250,DSSV!$A$7:$S$65536,IN_DTK!H$5,0))=FALSE,IF(H$8&lt;&gt;0,VLOOKUP($A250,DSSV!$A$7:$S$65536,IN_DTK!H$5,0),""),"")</f>
        <v/>
      </c>
      <c r="I250" s="127" t="str">
        <f>IF(ISNA(VLOOKUP($A250,DSSV!$A$7:$S$65536,IN_DTK!I$5,0))=FALSE,IF(I$8&lt;&gt;0,VLOOKUP($A250,DSSV!$A$7:$S$65536,IN_DTK!I$5,0),""),"")</f>
        <v/>
      </c>
      <c r="J250" s="127" t="str">
        <f>IF(ISNA(VLOOKUP($A250,DSSV!$A$7:$S$65536,IN_DTK!J$5,0))=FALSE,IF(J$8&lt;&gt;0,VLOOKUP($A250,DSSV!$A$7:$S$65536,IN_DTK!J$5,0),""),"")</f>
        <v/>
      </c>
      <c r="K250" s="127" t="str">
        <f>IF(ISNA(VLOOKUP($A250,DSSV!$A$7:$S$65536,IN_DTK!K$5,0))=FALSE,IF(K$8&lt;&gt;0,VLOOKUP($A250,DSSV!$A$7:$S$65536,IN_DTK!K$5,0),""),"")</f>
        <v/>
      </c>
      <c r="L250" s="127" t="str">
        <f>IF(ISNA(VLOOKUP($A250,DSSV!$A$7:$S$65536,IN_DTK!L$5,0))=FALSE,IF(L$8&lt;&gt;0,VLOOKUP($A250,DSSV!$A$7:$S$65536,IN_DTK!L$5,0),""),"")</f>
        <v/>
      </c>
      <c r="M250" s="127" t="str">
        <f>IF(ISNA(VLOOKUP($A250,DSSV!$A$7:$S$65536,IN_DTK!M$5,0))=FALSE,IF(M$8&lt;&gt;0,VLOOKUP($A250,DSSV!$A$7:$S$65536,IN_DTK!M$5,0),""),"")</f>
        <v/>
      </c>
      <c r="N250" s="127" t="str">
        <f>IF(ISNA(VLOOKUP($A250,DSSV!$A$7:$S$65536,IN_DTK!N$5,0))=FALSE,IF(N$8&lt;&gt;0,VLOOKUP($A250,DSSV!$A$7:$S$65536,IN_DTK!N$5,0),""),"")</f>
        <v/>
      </c>
      <c r="O250" s="127" t="str">
        <f>IF(ISNA(VLOOKUP($A250,DSSV!$A$7:$S$65536,IN_DTK!O$5,0))=FALSE,IF(O$8&lt;&gt;0,VLOOKUP($A250,DSSV!$A$7:$S$65536,IN_DTK!O$5,0),""),"")</f>
        <v/>
      </c>
      <c r="P250" s="127" t="str">
        <f>IF(ISNA(VLOOKUP($A250,DSSV!$A$7:$S$65536,IN_DTK!P$5,0))=FALSE,IF(P$8&lt;&gt;0,VLOOKUP($A250,DSSV!$A$7:$S$65536,IN_DTK!P$5,0),""),"")</f>
        <v/>
      </c>
      <c r="Q250" s="130">
        <f>IF(ISNA(VLOOKUP($A250,DSSV!$A$7:$S$65536,IN_DTK!Q$5,0))=FALSE,VLOOKUP($A250,DSSV!$A$7:$S$65536,IN_DTK!Q$5,0),"")</f>
        <v>0</v>
      </c>
      <c r="R250" s="131" t="str">
        <f>IF(ISNA(VLOOKUP($A250,DSSV!$A$7:$S$65536,IN_DTK!R$5,0))=FALSE,VLOOKUP($A250,DSSV!$A$7:$S$65536,IN_DTK!R$5,0),"")</f>
        <v>Không</v>
      </c>
      <c r="S250" s="132">
        <f>IF(ISNA(VLOOKUP($A250,DSSV!$A$7:$S$65536,IN_DTK!S$5,0))=FALSE,VLOOKUP($A250,DSSV!$A$7:$S$65536,IN_DTK!S$5,0),"")</f>
        <v>0</v>
      </c>
      <c r="T250" s="125"/>
      <c r="U250" s="125"/>
      <c r="V250" s="125"/>
      <c r="W250" s="125"/>
      <c r="X250" s="125"/>
      <c r="Y250" s="125"/>
      <c r="Z250" s="125"/>
      <c r="AA250" s="125"/>
      <c r="AB250" s="125"/>
      <c r="AC250" s="125"/>
      <c r="AD250" s="125"/>
      <c r="AE250" s="125"/>
      <c r="AF250" s="125"/>
      <c r="AG250" s="125"/>
      <c r="AH250" s="125"/>
      <c r="AI250" s="125"/>
      <c r="AJ250" s="125"/>
      <c r="AK250" s="125"/>
      <c r="AL250" s="125"/>
      <c r="AM250" s="125"/>
      <c r="AN250" s="125"/>
      <c r="AO250" s="125"/>
      <c r="AP250" s="125"/>
      <c r="AQ250" s="125"/>
      <c r="AR250" s="125"/>
      <c r="AS250" s="125"/>
      <c r="AT250" s="125"/>
      <c r="AU250" s="125"/>
      <c r="AV250" s="125"/>
      <c r="AW250" s="125"/>
      <c r="AX250" s="125"/>
      <c r="AY250" s="125"/>
      <c r="AZ250" s="125"/>
      <c r="BA250" s="125"/>
      <c r="BB250" s="125"/>
      <c r="BC250" s="125"/>
    </row>
    <row r="251" spans="1:55" s="126" customFormat="1" ht="20.100000000000001" customHeight="1">
      <c r="A251" s="124">
        <v>243</v>
      </c>
      <c r="B251" s="127">
        <v>243</v>
      </c>
      <c r="C251" s="127">
        <f>IF(ISNA(VLOOKUP($A251,DSSV!$A$7:$S$65536,IN_DTK!C$5,0))=FALSE,VLOOKUP($A251,DSSV!$A$7:$S$65536,IN_DTK!C$5,0),"")</f>
        <v>0</v>
      </c>
      <c r="D251" s="128">
        <f>IF(ISNA(VLOOKUP($A251,DSSV!$A$7:$S$65536,IN_DTK!D$5,0))=FALSE,VLOOKUP($A251,DSSV!$A$7:$S$65536,IN_DTK!D$5,0),"")</f>
        <v>0</v>
      </c>
      <c r="E251" s="129">
        <f>IF(ISNA(VLOOKUP($A251,DSSV!$A$7:$S$65536,IN_DTK!E$5,0))=FALSE,VLOOKUP($A251,DSSV!$A$7:$S$65536,IN_DTK!E$5,0),"")</f>
        <v>0</v>
      </c>
      <c r="F251" s="127">
        <f>IF(ISNA(VLOOKUP($A251,DSSV!$A$7:$S$65536,IN_DTK!F$5,0))=FALSE,VLOOKUP($A251,DSSV!$A$7:$S$65536,IN_DTK!F$5,0),"")</f>
        <v>0</v>
      </c>
      <c r="G251" s="127">
        <f>IF(ISNA(VLOOKUP($A251,DSSV!$A$7:$S$65536,IN_DTK!G$5,0))=FALSE,VLOOKUP($A251,DSSV!$A$7:$S$65536,IN_DTK!G$5,0),"")</f>
        <v>0</v>
      </c>
      <c r="H251" s="127" t="str">
        <f>IF(ISNA(VLOOKUP($A251,DSSV!$A$7:$S$65536,IN_DTK!H$5,0))=FALSE,IF(H$8&lt;&gt;0,VLOOKUP($A251,DSSV!$A$7:$S$65536,IN_DTK!H$5,0),""),"")</f>
        <v/>
      </c>
      <c r="I251" s="127" t="str">
        <f>IF(ISNA(VLOOKUP($A251,DSSV!$A$7:$S$65536,IN_DTK!I$5,0))=FALSE,IF(I$8&lt;&gt;0,VLOOKUP($A251,DSSV!$A$7:$S$65536,IN_DTK!I$5,0),""),"")</f>
        <v/>
      </c>
      <c r="J251" s="127" t="str">
        <f>IF(ISNA(VLOOKUP($A251,DSSV!$A$7:$S$65536,IN_DTK!J$5,0))=FALSE,IF(J$8&lt;&gt;0,VLOOKUP($A251,DSSV!$A$7:$S$65536,IN_DTK!J$5,0),""),"")</f>
        <v/>
      </c>
      <c r="K251" s="127" t="str">
        <f>IF(ISNA(VLOOKUP($A251,DSSV!$A$7:$S$65536,IN_DTK!K$5,0))=FALSE,IF(K$8&lt;&gt;0,VLOOKUP($A251,DSSV!$A$7:$S$65536,IN_DTK!K$5,0),""),"")</f>
        <v/>
      </c>
      <c r="L251" s="127" t="str">
        <f>IF(ISNA(VLOOKUP($A251,DSSV!$A$7:$S$65536,IN_DTK!L$5,0))=FALSE,IF(L$8&lt;&gt;0,VLOOKUP($A251,DSSV!$A$7:$S$65536,IN_DTK!L$5,0),""),"")</f>
        <v/>
      </c>
      <c r="M251" s="127" t="str">
        <f>IF(ISNA(VLOOKUP($A251,DSSV!$A$7:$S$65536,IN_DTK!M$5,0))=FALSE,IF(M$8&lt;&gt;0,VLOOKUP($A251,DSSV!$A$7:$S$65536,IN_DTK!M$5,0),""),"")</f>
        <v/>
      </c>
      <c r="N251" s="127" t="str">
        <f>IF(ISNA(VLOOKUP($A251,DSSV!$A$7:$S$65536,IN_DTK!N$5,0))=FALSE,IF(N$8&lt;&gt;0,VLOOKUP($A251,DSSV!$A$7:$S$65536,IN_DTK!N$5,0),""),"")</f>
        <v/>
      </c>
      <c r="O251" s="127" t="str">
        <f>IF(ISNA(VLOOKUP($A251,DSSV!$A$7:$S$65536,IN_DTK!O$5,0))=FALSE,IF(O$8&lt;&gt;0,VLOOKUP($A251,DSSV!$A$7:$S$65536,IN_DTK!O$5,0),""),"")</f>
        <v/>
      </c>
      <c r="P251" s="127" t="str">
        <f>IF(ISNA(VLOOKUP($A251,DSSV!$A$7:$S$65536,IN_DTK!P$5,0))=FALSE,IF(P$8&lt;&gt;0,VLOOKUP($A251,DSSV!$A$7:$S$65536,IN_DTK!P$5,0),""),"")</f>
        <v/>
      </c>
      <c r="Q251" s="130">
        <f>IF(ISNA(VLOOKUP($A251,DSSV!$A$7:$S$65536,IN_DTK!Q$5,0))=FALSE,VLOOKUP($A251,DSSV!$A$7:$S$65536,IN_DTK!Q$5,0),"")</f>
        <v>0</v>
      </c>
      <c r="R251" s="131" t="str">
        <f>IF(ISNA(VLOOKUP($A251,DSSV!$A$7:$S$65536,IN_DTK!R$5,0))=FALSE,VLOOKUP($A251,DSSV!$A$7:$S$65536,IN_DTK!R$5,0),"")</f>
        <v>Không</v>
      </c>
      <c r="S251" s="132">
        <f>IF(ISNA(VLOOKUP($A251,DSSV!$A$7:$S$65536,IN_DTK!S$5,0))=FALSE,VLOOKUP($A251,DSSV!$A$7:$S$65536,IN_DTK!S$5,0),"")</f>
        <v>0</v>
      </c>
      <c r="T251" s="125"/>
      <c r="U251" s="125"/>
      <c r="V251" s="125"/>
      <c r="W251" s="125"/>
      <c r="X251" s="125"/>
      <c r="Y251" s="125"/>
      <c r="Z251" s="125"/>
      <c r="AA251" s="125"/>
      <c r="AB251" s="125"/>
      <c r="AC251" s="125"/>
      <c r="AD251" s="125"/>
      <c r="AE251" s="125"/>
      <c r="AF251" s="125"/>
      <c r="AG251" s="125"/>
      <c r="AH251" s="125"/>
      <c r="AI251" s="125"/>
      <c r="AJ251" s="125"/>
      <c r="AK251" s="125"/>
      <c r="AL251" s="125"/>
      <c r="AM251" s="125"/>
      <c r="AN251" s="125"/>
      <c r="AO251" s="125"/>
      <c r="AP251" s="125"/>
      <c r="AQ251" s="125"/>
      <c r="AR251" s="125"/>
      <c r="AS251" s="125"/>
      <c r="AT251" s="125"/>
      <c r="AU251" s="125"/>
      <c r="AV251" s="125"/>
      <c r="AW251" s="125"/>
      <c r="AX251" s="125"/>
      <c r="AY251" s="125"/>
      <c r="AZ251" s="125"/>
      <c r="BA251" s="125"/>
      <c r="BB251" s="125"/>
      <c r="BC251" s="125"/>
    </row>
    <row r="252" spans="1:55" s="126" customFormat="1" ht="20.100000000000001" customHeight="1">
      <c r="A252" s="124">
        <v>244</v>
      </c>
      <c r="B252" s="127">
        <v>244</v>
      </c>
      <c r="C252" s="127">
        <f>IF(ISNA(VLOOKUP($A252,DSSV!$A$7:$S$65536,IN_DTK!C$5,0))=FALSE,VLOOKUP($A252,DSSV!$A$7:$S$65536,IN_DTK!C$5,0),"")</f>
        <v>0</v>
      </c>
      <c r="D252" s="128">
        <f>IF(ISNA(VLOOKUP($A252,DSSV!$A$7:$S$65536,IN_DTK!D$5,0))=FALSE,VLOOKUP($A252,DSSV!$A$7:$S$65536,IN_DTK!D$5,0),"")</f>
        <v>0</v>
      </c>
      <c r="E252" s="129">
        <f>IF(ISNA(VLOOKUP($A252,DSSV!$A$7:$S$65536,IN_DTK!E$5,0))=FALSE,VLOOKUP($A252,DSSV!$A$7:$S$65536,IN_DTK!E$5,0),"")</f>
        <v>0</v>
      </c>
      <c r="F252" s="127">
        <f>IF(ISNA(VLOOKUP($A252,DSSV!$A$7:$S$65536,IN_DTK!F$5,0))=FALSE,VLOOKUP($A252,DSSV!$A$7:$S$65536,IN_DTK!F$5,0),"")</f>
        <v>0</v>
      </c>
      <c r="G252" s="127">
        <f>IF(ISNA(VLOOKUP($A252,DSSV!$A$7:$S$65536,IN_DTK!G$5,0))=FALSE,VLOOKUP($A252,DSSV!$A$7:$S$65536,IN_DTK!G$5,0),"")</f>
        <v>0</v>
      </c>
      <c r="H252" s="127" t="str">
        <f>IF(ISNA(VLOOKUP($A252,DSSV!$A$7:$S$65536,IN_DTK!H$5,0))=FALSE,IF(H$8&lt;&gt;0,VLOOKUP($A252,DSSV!$A$7:$S$65536,IN_DTK!H$5,0),""),"")</f>
        <v/>
      </c>
      <c r="I252" s="127" t="str">
        <f>IF(ISNA(VLOOKUP($A252,DSSV!$A$7:$S$65536,IN_DTK!I$5,0))=FALSE,IF(I$8&lt;&gt;0,VLOOKUP($A252,DSSV!$A$7:$S$65536,IN_DTK!I$5,0),""),"")</f>
        <v/>
      </c>
      <c r="J252" s="127" t="str">
        <f>IF(ISNA(VLOOKUP($A252,DSSV!$A$7:$S$65536,IN_DTK!J$5,0))=FALSE,IF(J$8&lt;&gt;0,VLOOKUP($A252,DSSV!$A$7:$S$65536,IN_DTK!J$5,0),""),"")</f>
        <v/>
      </c>
      <c r="K252" s="127" t="str">
        <f>IF(ISNA(VLOOKUP($A252,DSSV!$A$7:$S$65536,IN_DTK!K$5,0))=FALSE,IF(K$8&lt;&gt;0,VLOOKUP($A252,DSSV!$A$7:$S$65536,IN_DTK!K$5,0),""),"")</f>
        <v/>
      </c>
      <c r="L252" s="127" t="str">
        <f>IF(ISNA(VLOOKUP($A252,DSSV!$A$7:$S$65536,IN_DTK!L$5,0))=FALSE,IF(L$8&lt;&gt;0,VLOOKUP($A252,DSSV!$A$7:$S$65536,IN_DTK!L$5,0),""),"")</f>
        <v/>
      </c>
      <c r="M252" s="127" t="str">
        <f>IF(ISNA(VLOOKUP($A252,DSSV!$A$7:$S$65536,IN_DTK!M$5,0))=FALSE,IF(M$8&lt;&gt;0,VLOOKUP($A252,DSSV!$A$7:$S$65536,IN_DTK!M$5,0),""),"")</f>
        <v/>
      </c>
      <c r="N252" s="127" t="str">
        <f>IF(ISNA(VLOOKUP($A252,DSSV!$A$7:$S$65536,IN_DTK!N$5,0))=FALSE,IF(N$8&lt;&gt;0,VLOOKUP($A252,DSSV!$A$7:$S$65536,IN_DTK!N$5,0),""),"")</f>
        <v/>
      </c>
      <c r="O252" s="127" t="str">
        <f>IF(ISNA(VLOOKUP($A252,DSSV!$A$7:$S$65536,IN_DTK!O$5,0))=FALSE,IF(O$8&lt;&gt;0,VLOOKUP($A252,DSSV!$A$7:$S$65536,IN_DTK!O$5,0),""),"")</f>
        <v/>
      </c>
      <c r="P252" s="127" t="str">
        <f>IF(ISNA(VLOOKUP($A252,DSSV!$A$7:$S$65536,IN_DTK!P$5,0))=FALSE,IF(P$8&lt;&gt;0,VLOOKUP($A252,DSSV!$A$7:$S$65536,IN_DTK!P$5,0),""),"")</f>
        <v/>
      </c>
      <c r="Q252" s="130">
        <f>IF(ISNA(VLOOKUP($A252,DSSV!$A$7:$S$65536,IN_DTK!Q$5,0))=FALSE,VLOOKUP($A252,DSSV!$A$7:$S$65536,IN_DTK!Q$5,0),"")</f>
        <v>0</v>
      </c>
      <c r="R252" s="131" t="str">
        <f>IF(ISNA(VLOOKUP($A252,DSSV!$A$7:$S$65536,IN_DTK!R$5,0))=FALSE,VLOOKUP($A252,DSSV!$A$7:$S$65536,IN_DTK!R$5,0),"")</f>
        <v>Không</v>
      </c>
      <c r="S252" s="132">
        <f>IF(ISNA(VLOOKUP($A252,DSSV!$A$7:$S$65536,IN_DTK!S$5,0))=FALSE,VLOOKUP($A252,DSSV!$A$7:$S$65536,IN_DTK!S$5,0),"")</f>
        <v>0</v>
      </c>
      <c r="T252" s="125"/>
      <c r="U252" s="125"/>
      <c r="V252" s="125"/>
      <c r="W252" s="125"/>
      <c r="X252" s="125"/>
      <c r="Y252" s="125"/>
      <c r="Z252" s="125"/>
      <c r="AA252" s="125"/>
      <c r="AB252" s="125"/>
      <c r="AC252" s="125"/>
      <c r="AD252" s="125"/>
      <c r="AE252" s="125"/>
      <c r="AF252" s="125"/>
      <c r="AG252" s="125"/>
      <c r="AH252" s="125"/>
      <c r="AI252" s="125"/>
      <c r="AJ252" s="125"/>
      <c r="AK252" s="125"/>
      <c r="AL252" s="125"/>
      <c r="AM252" s="125"/>
      <c r="AN252" s="125"/>
      <c r="AO252" s="125"/>
      <c r="AP252" s="125"/>
      <c r="AQ252" s="125"/>
      <c r="AR252" s="125"/>
      <c r="AS252" s="125"/>
      <c r="AT252" s="125"/>
      <c r="AU252" s="125"/>
      <c r="AV252" s="125"/>
      <c r="AW252" s="125"/>
      <c r="AX252" s="125"/>
      <c r="AY252" s="125"/>
      <c r="AZ252" s="125"/>
      <c r="BA252" s="125"/>
      <c r="BB252" s="125"/>
      <c r="BC252" s="125"/>
    </row>
    <row r="253" spans="1:55" s="126" customFormat="1" ht="20.100000000000001" customHeight="1">
      <c r="A253" s="124">
        <v>245</v>
      </c>
      <c r="B253" s="127">
        <v>245</v>
      </c>
      <c r="C253" s="127">
        <f>IF(ISNA(VLOOKUP($A253,DSSV!$A$7:$S$65536,IN_DTK!C$5,0))=FALSE,VLOOKUP($A253,DSSV!$A$7:$S$65536,IN_DTK!C$5,0),"")</f>
        <v>0</v>
      </c>
      <c r="D253" s="128">
        <f>IF(ISNA(VLOOKUP($A253,DSSV!$A$7:$S$65536,IN_DTK!D$5,0))=FALSE,VLOOKUP($A253,DSSV!$A$7:$S$65536,IN_DTK!D$5,0),"")</f>
        <v>0</v>
      </c>
      <c r="E253" s="129">
        <f>IF(ISNA(VLOOKUP($A253,DSSV!$A$7:$S$65536,IN_DTK!E$5,0))=FALSE,VLOOKUP($A253,DSSV!$A$7:$S$65536,IN_DTK!E$5,0),"")</f>
        <v>0</v>
      </c>
      <c r="F253" s="127">
        <f>IF(ISNA(VLOOKUP($A253,DSSV!$A$7:$S$65536,IN_DTK!F$5,0))=FALSE,VLOOKUP($A253,DSSV!$A$7:$S$65536,IN_DTK!F$5,0),"")</f>
        <v>0</v>
      </c>
      <c r="G253" s="127">
        <f>IF(ISNA(VLOOKUP($A253,DSSV!$A$7:$S$65536,IN_DTK!G$5,0))=FALSE,VLOOKUP($A253,DSSV!$A$7:$S$65536,IN_DTK!G$5,0),"")</f>
        <v>0</v>
      </c>
      <c r="H253" s="127" t="str">
        <f>IF(ISNA(VLOOKUP($A253,DSSV!$A$7:$S$65536,IN_DTK!H$5,0))=FALSE,IF(H$8&lt;&gt;0,VLOOKUP($A253,DSSV!$A$7:$S$65536,IN_DTK!H$5,0),""),"")</f>
        <v/>
      </c>
      <c r="I253" s="127" t="str">
        <f>IF(ISNA(VLOOKUP($A253,DSSV!$A$7:$S$65536,IN_DTK!I$5,0))=FALSE,IF(I$8&lt;&gt;0,VLOOKUP($A253,DSSV!$A$7:$S$65536,IN_DTK!I$5,0),""),"")</f>
        <v/>
      </c>
      <c r="J253" s="127" t="str">
        <f>IF(ISNA(VLOOKUP($A253,DSSV!$A$7:$S$65536,IN_DTK!J$5,0))=FALSE,IF(J$8&lt;&gt;0,VLOOKUP($A253,DSSV!$A$7:$S$65536,IN_DTK!J$5,0),""),"")</f>
        <v/>
      </c>
      <c r="K253" s="127" t="str">
        <f>IF(ISNA(VLOOKUP($A253,DSSV!$A$7:$S$65536,IN_DTK!K$5,0))=FALSE,IF(K$8&lt;&gt;0,VLOOKUP($A253,DSSV!$A$7:$S$65536,IN_DTK!K$5,0),""),"")</f>
        <v/>
      </c>
      <c r="L253" s="127" t="str">
        <f>IF(ISNA(VLOOKUP($A253,DSSV!$A$7:$S$65536,IN_DTK!L$5,0))=FALSE,IF(L$8&lt;&gt;0,VLOOKUP($A253,DSSV!$A$7:$S$65536,IN_DTK!L$5,0),""),"")</f>
        <v/>
      </c>
      <c r="M253" s="127" t="str">
        <f>IF(ISNA(VLOOKUP($A253,DSSV!$A$7:$S$65536,IN_DTK!M$5,0))=FALSE,IF(M$8&lt;&gt;0,VLOOKUP($A253,DSSV!$A$7:$S$65536,IN_DTK!M$5,0),""),"")</f>
        <v/>
      </c>
      <c r="N253" s="127" t="str">
        <f>IF(ISNA(VLOOKUP($A253,DSSV!$A$7:$S$65536,IN_DTK!N$5,0))=FALSE,IF(N$8&lt;&gt;0,VLOOKUP($A253,DSSV!$A$7:$S$65536,IN_DTK!N$5,0),""),"")</f>
        <v/>
      </c>
      <c r="O253" s="127" t="str">
        <f>IF(ISNA(VLOOKUP($A253,DSSV!$A$7:$S$65536,IN_DTK!O$5,0))=FALSE,IF(O$8&lt;&gt;0,VLOOKUP($A253,DSSV!$A$7:$S$65536,IN_DTK!O$5,0),""),"")</f>
        <v/>
      </c>
      <c r="P253" s="127" t="str">
        <f>IF(ISNA(VLOOKUP($A253,DSSV!$A$7:$S$65536,IN_DTK!P$5,0))=FALSE,IF(P$8&lt;&gt;0,VLOOKUP($A253,DSSV!$A$7:$S$65536,IN_DTK!P$5,0),""),"")</f>
        <v/>
      </c>
      <c r="Q253" s="130">
        <f>IF(ISNA(VLOOKUP($A253,DSSV!$A$7:$S$65536,IN_DTK!Q$5,0))=FALSE,VLOOKUP($A253,DSSV!$A$7:$S$65536,IN_DTK!Q$5,0),"")</f>
        <v>0</v>
      </c>
      <c r="R253" s="131" t="str">
        <f>IF(ISNA(VLOOKUP($A253,DSSV!$A$7:$S$65536,IN_DTK!R$5,0))=FALSE,VLOOKUP($A253,DSSV!$A$7:$S$65536,IN_DTK!R$5,0),"")</f>
        <v>Không</v>
      </c>
      <c r="S253" s="132">
        <f>IF(ISNA(VLOOKUP($A253,DSSV!$A$7:$S$65536,IN_DTK!S$5,0))=FALSE,VLOOKUP($A253,DSSV!$A$7:$S$65536,IN_DTK!S$5,0),"")</f>
        <v>0</v>
      </c>
      <c r="T253" s="125"/>
      <c r="U253" s="125"/>
      <c r="V253" s="125"/>
      <c r="W253" s="125"/>
      <c r="X253" s="125"/>
      <c r="Y253" s="125"/>
      <c r="Z253" s="125"/>
      <c r="AA253" s="125"/>
      <c r="AB253" s="125"/>
      <c r="AC253" s="125"/>
      <c r="AD253" s="125"/>
      <c r="AE253" s="125"/>
      <c r="AF253" s="125"/>
      <c r="AG253" s="125"/>
      <c r="AH253" s="125"/>
      <c r="AI253" s="125"/>
      <c r="AJ253" s="125"/>
      <c r="AK253" s="125"/>
      <c r="AL253" s="125"/>
      <c r="AM253" s="125"/>
      <c r="AN253" s="125"/>
      <c r="AO253" s="125"/>
      <c r="AP253" s="125"/>
      <c r="AQ253" s="125"/>
      <c r="AR253" s="125"/>
      <c r="AS253" s="125"/>
      <c r="AT253" s="125"/>
      <c r="AU253" s="125"/>
      <c r="AV253" s="125"/>
      <c r="AW253" s="125"/>
      <c r="AX253" s="125"/>
      <c r="AY253" s="125"/>
      <c r="AZ253" s="125"/>
      <c r="BA253" s="125"/>
      <c r="BB253" s="125"/>
      <c r="BC253" s="125"/>
    </row>
    <row r="254" spans="1:55" s="126" customFormat="1" ht="20.100000000000001" customHeight="1">
      <c r="A254" s="124">
        <v>246</v>
      </c>
      <c r="B254" s="127">
        <v>246</v>
      </c>
      <c r="C254" s="127">
        <f>IF(ISNA(VLOOKUP($A254,DSSV!$A$7:$S$65536,IN_DTK!C$5,0))=FALSE,VLOOKUP($A254,DSSV!$A$7:$S$65536,IN_DTK!C$5,0),"")</f>
        <v>0</v>
      </c>
      <c r="D254" s="128">
        <f>IF(ISNA(VLOOKUP($A254,DSSV!$A$7:$S$65536,IN_DTK!D$5,0))=FALSE,VLOOKUP($A254,DSSV!$A$7:$S$65536,IN_DTK!D$5,0),"")</f>
        <v>0</v>
      </c>
      <c r="E254" s="129">
        <f>IF(ISNA(VLOOKUP($A254,DSSV!$A$7:$S$65536,IN_DTK!E$5,0))=FALSE,VLOOKUP($A254,DSSV!$A$7:$S$65536,IN_DTK!E$5,0),"")</f>
        <v>0</v>
      </c>
      <c r="F254" s="127">
        <f>IF(ISNA(VLOOKUP($A254,DSSV!$A$7:$S$65536,IN_DTK!F$5,0))=FALSE,VLOOKUP($A254,DSSV!$A$7:$S$65536,IN_DTK!F$5,0),"")</f>
        <v>0</v>
      </c>
      <c r="G254" s="127">
        <f>IF(ISNA(VLOOKUP($A254,DSSV!$A$7:$S$65536,IN_DTK!G$5,0))=FALSE,VLOOKUP($A254,DSSV!$A$7:$S$65536,IN_DTK!G$5,0),"")</f>
        <v>0</v>
      </c>
      <c r="H254" s="127" t="str">
        <f>IF(ISNA(VLOOKUP($A254,DSSV!$A$7:$S$65536,IN_DTK!H$5,0))=FALSE,IF(H$8&lt;&gt;0,VLOOKUP($A254,DSSV!$A$7:$S$65536,IN_DTK!H$5,0),""),"")</f>
        <v/>
      </c>
      <c r="I254" s="127" t="str">
        <f>IF(ISNA(VLOOKUP($A254,DSSV!$A$7:$S$65536,IN_DTK!I$5,0))=FALSE,IF(I$8&lt;&gt;0,VLOOKUP($A254,DSSV!$A$7:$S$65536,IN_DTK!I$5,0),""),"")</f>
        <v/>
      </c>
      <c r="J254" s="127" t="str">
        <f>IF(ISNA(VLOOKUP($A254,DSSV!$A$7:$S$65536,IN_DTK!J$5,0))=FALSE,IF(J$8&lt;&gt;0,VLOOKUP($A254,DSSV!$A$7:$S$65536,IN_DTK!J$5,0),""),"")</f>
        <v/>
      </c>
      <c r="K254" s="127" t="str">
        <f>IF(ISNA(VLOOKUP($A254,DSSV!$A$7:$S$65536,IN_DTK!K$5,0))=FALSE,IF(K$8&lt;&gt;0,VLOOKUP($A254,DSSV!$A$7:$S$65536,IN_DTK!K$5,0),""),"")</f>
        <v/>
      </c>
      <c r="L254" s="127" t="str">
        <f>IF(ISNA(VLOOKUP($A254,DSSV!$A$7:$S$65536,IN_DTK!L$5,0))=FALSE,IF(L$8&lt;&gt;0,VLOOKUP($A254,DSSV!$A$7:$S$65536,IN_DTK!L$5,0),""),"")</f>
        <v/>
      </c>
      <c r="M254" s="127" t="str">
        <f>IF(ISNA(VLOOKUP($A254,DSSV!$A$7:$S$65536,IN_DTK!M$5,0))=FALSE,IF(M$8&lt;&gt;0,VLOOKUP($A254,DSSV!$A$7:$S$65536,IN_DTK!M$5,0),""),"")</f>
        <v/>
      </c>
      <c r="N254" s="127" t="str">
        <f>IF(ISNA(VLOOKUP($A254,DSSV!$A$7:$S$65536,IN_DTK!N$5,0))=FALSE,IF(N$8&lt;&gt;0,VLOOKUP($A254,DSSV!$A$7:$S$65536,IN_DTK!N$5,0),""),"")</f>
        <v/>
      </c>
      <c r="O254" s="127" t="str">
        <f>IF(ISNA(VLOOKUP($A254,DSSV!$A$7:$S$65536,IN_DTK!O$5,0))=FALSE,IF(O$8&lt;&gt;0,VLOOKUP($A254,DSSV!$A$7:$S$65536,IN_DTK!O$5,0),""),"")</f>
        <v/>
      </c>
      <c r="P254" s="127" t="str">
        <f>IF(ISNA(VLOOKUP($A254,DSSV!$A$7:$S$65536,IN_DTK!P$5,0))=FALSE,IF(P$8&lt;&gt;0,VLOOKUP($A254,DSSV!$A$7:$S$65536,IN_DTK!P$5,0),""),"")</f>
        <v/>
      </c>
      <c r="Q254" s="130">
        <f>IF(ISNA(VLOOKUP($A254,DSSV!$A$7:$S$65536,IN_DTK!Q$5,0))=FALSE,VLOOKUP($A254,DSSV!$A$7:$S$65536,IN_DTK!Q$5,0),"")</f>
        <v>0</v>
      </c>
      <c r="R254" s="131" t="str">
        <f>IF(ISNA(VLOOKUP($A254,DSSV!$A$7:$S$65536,IN_DTK!R$5,0))=FALSE,VLOOKUP($A254,DSSV!$A$7:$S$65536,IN_DTK!R$5,0),"")</f>
        <v>Không</v>
      </c>
      <c r="S254" s="132">
        <f>IF(ISNA(VLOOKUP($A254,DSSV!$A$7:$S$65536,IN_DTK!S$5,0))=FALSE,VLOOKUP($A254,DSSV!$A$7:$S$65536,IN_DTK!S$5,0),"")</f>
        <v>0</v>
      </c>
      <c r="T254" s="125"/>
      <c r="U254" s="125"/>
      <c r="V254" s="125"/>
      <c r="W254" s="125"/>
      <c r="X254" s="125"/>
      <c r="Y254" s="125"/>
      <c r="Z254" s="125"/>
      <c r="AA254" s="125"/>
      <c r="AB254" s="125"/>
      <c r="AC254" s="125"/>
      <c r="AD254" s="125"/>
      <c r="AE254" s="125"/>
      <c r="AF254" s="125"/>
      <c r="AG254" s="125"/>
      <c r="AH254" s="125"/>
      <c r="AI254" s="125"/>
      <c r="AJ254" s="125"/>
      <c r="AK254" s="125"/>
      <c r="AL254" s="125"/>
      <c r="AM254" s="125"/>
      <c r="AN254" s="125"/>
      <c r="AO254" s="125"/>
      <c r="AP254" s="125"/>
      <c r="AQ254" s="125"/>
      <c r="AR254" s="125"/>
      <c r="AS254" s="125"/>
      <c r="AT254" s="125"/>
      <c r="AU254" s="125"/>
      <c r="AV254" s="125"/>
      <c r="AW254" s="125"/>
      <c r="AX254" s="125"/>
      <c r="AY254" s="125"/>
      <c r="AZ254" s="125"/>
      <c r="BA254" s="125"/>
      <c r="BB254" s="125"/>
      <c r="BC254" s="125"/>
    </row>
    <row r="255" spans="1:55" s="126" customFormat="1" ht="20.100000000000001" customHeight="1">
      <c r="A255" s="124">
        <v>247</v>
      </c>
      <c r="B255" s="127">
        <v>247</v>
      </c>
      <c r="C255" s="127">
        <f>IF(ISNA(VLOOKUP($A255,DSSV!$A$7:$S$65536,IN_DTK!C$5,0))=FALSE,VLOOKUP($A255,DSSV!$A$7:$S$65536,IN_DTK!C$5,0),"")</f>
        <v>0</v>
      </c>
      <c r="D255" s="128">
        <f>IF(ISNA(VLOOKUP($A255,DSSV!$A$7:$S$65536,IN_DTK!D$5,0))=FALSE,VLOOKUP($A255,DSSV!$A$7:$S$65536,IN_DTK!D$5,0),"")</f>
        <v>0</v>
      </c>
      <c r="E255" s="129">
        <f>IF(ISNA(VLOOKUP($A255,DSSV!$A$7:$S$65536,IN_DTK!E$5,0))=FALSE,VLOOKUP($A255,DSSV!$A$7:$S$65536,IN_DTK!E$5,0),"")</f>
        <v>0</v>
      </c>
      <c r="F255" s="127">
        <f>IF(ISNA(VLOOKUP($A255,DSSV!$A$7:$S$65536,IN_DTK!F$5,0))=FALSE,VLOOKUP($A255,DSSV!$A$7:$S$65536,IN_DTK!F$5,0),"")</f>
        <v>0</v>
      </c>
      <c r="G255" s="127">
        <f>IF(ISNA(VLOOKUP($A255,DSSV!$A$7:$S$65536,IN_DTK!G$5,0))=FALSE,VLOOKUP($A255,DSSV!$A$7:$S$65536,IN_DTK!G$5,0),"")</f>
        <v>0</v>
      </c>
      <c r="H255" s="127" t="str">
        <f>IF(ISNA(VLOOKUP($A255,DSSV!$A$7:$S$65536,IN_DTK!H$5,0))=FALSE,IF(H$8&lt;&gt;0,VLOOKUP($A255,DSSV!$A$7:$S$65536,IN_DTK!H$5,0),""),"")</f>
        <v/>
      </c>
      <c r="I255" s="127" t="str">
        <f>IF(ISNA(VLOOKUP($A255,DSSV!$A$7:$S$65536,IN_DTK!I$5,0))=FALSE,IF(I$8&lt;&gt;0,VLOOKUP($A255,DSSV!$A$7:$S$65536,IN_DTK!I$5,0),""),"")</f>
        <v/>
      </c>
      <c r="J255" s="127" t="str">
        <f>IF(ISNA(VLOOKUP($A255,DSSV!$A$7:$S$65536,IN_DTK!J$5,0))=FALSE,IF(J$8&lt;&gt;0,VLOOKUP($A255,DSSV!$A$7:$S$65536,IN_DTK!J$5,0),""),"")</f>
        <v/>
      </c>
      <c r="K255" s="127" t="str">
        <f>IF(ISNA(VLOOKUP($A255,DSSV!$A$7:$S$65536,IN_DTK!K$5,0))=FALSE,IF(K$8&lt;&gt;0,VLOOKUP($A255,DSSV!$A$7:$S$65536,IN_DTK!K$5,0),""),"")</f>
        <v/>
      </c>
      <c r="L255" s="127" t="str">
        <f>IF(ISNA(VLOOKUP($A255,DSSV!$A$7:$S$65536,IN_DTK!L$5,0))=FALSE,IF(L$8&lt;&gt;0,VLOOKUP($A255,DSSV!$A$7:$S$65536,IN_DTK!L$5,0),""),"")</f>
        <v/>
      </c>
      <c r="M255" s="127" t="str">
        <f>IF(ISNA(VLOOKUP($A255,DSSV!$A$7:$S$65536,IN_DTK!M$5,0))=FALSE,IF(M$8&lt;&gt;0,VLOOKUP($A255,DSSV!$A$7:$S$65536,IN_DTK!M$5,0),""),"")</f>
        <v/>
      </c>
      <c r="N255" s="127" t="str">
        <f>IF(ISNA(VLOOKUP($A255,DSSV!$A$7:$S$65536,IN_DTK!N$5,0))=FALSE,IF(N$8&lt;&gt;0,VLOOKUP($A255,DSSV!$A$7:$S$65536,IN_DTK!N$5,0),""),"")</f>
        <v/>
      </c>
      <c r="O255" s="127" t="str">
        <f>IF(ISNA(VLOOKUP($A255,DSSV!$A$7:$S$65536,IN_DTK!O$5,0))=FALSE,IF(O$8&lt;&gt;0,VLOOKUP($A255,DSSV!$A$7:$S$65536,IN_DTK!O$5,0),""),"")</f>
        <v/>
      </c>
      <c r="P255" s="127" t="str">
        <f>IF(ISNA(VLOOKUP($A255,DSSV!$A$7:$S$65536,IN_DTK!P$5,0))=FALSE,IF(P$8&lt;&gt;0,VLOOKUP($A255,DSSV!$A$7:$S$65536,IN_DTK!P$5,0),""),"")</f>
        <v/>
      </c>
      <c r="Q255" s="130">
        <f>IF(ISNA(VLOOKUP($A255,DSSV!$A$7:$S$65536,IN_DTK!Q$5,0))=FALSE,VLOOKUP($A255,DSSV!$A$7:$S$65536,IN_DTK!Q$5,0),"")</f>
        <v>0</v>
      </c>
      <c r="R255" s="131" t="str">
        <f>IF(ISNA(VLOOKUP($A255,DSSV!$A$7:$S$65536,IN_DTK!R$5,0))=FALSE,VLOOKUP($A255,DSSV!$A$7:$S$65536,IN_DTK!R$5,0),"")</f>
        <v>Không</v>
      </c>
      <c r="S255" s="132">
        <f>IF(ISNA(VLOOKUP($A255,DSSV!$A$7:$S$65536,IN_DTK!S$5,0))=FALSE,VLOOKUP($A255,DSSV!$A$7:$S$65536,IN_DTK!S$5,0),"")</f>
        <v>0</v>
      </c>
      <c r="T255" s="125"/>
      <c r="U255" s="125"/>
      <c r="V255" s="125"/>
      <c r="W255" s="125"/>
      <c r="X255" s="125"/>
      <c r="Y255" s="125"/>
      <c r="Z255" s="125"/>
      <c r="AA255" s="125"/>
      <c r="AB255" s="125"/>
      <c r="AC255" s="125"/>
      <c r="AD255" s="125"/>
      <c r="AE255" s="125"/>
      <c r="AF255" s="125"/>
      <c r="AG255" s="125"/>
      <c r="AH255" s="125"/>
      <c r="AI255" s="125"/>
      <c r="AJ255" s="125"/>
      <c r="AK255" s="125"/>
      <c r="AL255" s="125"/>
      <c r="AM255" s="125"/>
      <c r="AN255" s="125"/>
      <c r="AO255" s="125"/>
      <c r="AP255" s="125"/>
      <c r="AQ255" s="125"/>
      <c r="AR255" s="125"/>
      <c r="AS255" s="125"/>
      <c r="AT255" s="125"/>
      <c r="AU255" s="125"/>
      <c r="AV255" s="125"/>
      <c r="AW255" s="125"/>
      <c r="AX255" s="125"/>
      <c r="AY255" s="125"/>
      <c r="AZ255" s="125"/>
      <c r="BA255" s="125"/>
      <c r="BB255" s="125"/>
      <c r="BC255" s="125"/>
    </row>
    <row r="256" spans="1:55" s="126" customFormat="1" ht="20.100000000000001" customHeight="1">
      <c r="A256" s="124">
        <v>248</v>
      </c>
      <c r="B256" s="127">
        <v>248</v>
      </c>
      <c r="C256" s="127">
        <f>IF(ISNA(VLOOKUP($A256,DSSV!$A$7:$S$65536,IN_DTK!C$5,0))=FALSE,VLOOKUP($A256,DSSV!$A$7:$S$65536,IN_DTK!C$5,0),"")</f>
        <v>0</v>
      </c>
      <c r="D256" s="128">
        <f>IF(ISNA(VLOOKUP($A256,DSSV!$A$7:$S$65536,IN_DTK!D$5,0))=FALSE,VLOOKUP($A256,DSSV!$A$7:$S$65536,IN_DTK!D$5,0),"")</f>
        <v>0</v>
      </c>
      <c r="E256" s="129">
        <f>IF(ISNA(VLOOKUP($A256,DSSV!$A$7:$S$65536,IN_DTK!E$5,0))=FALSE,VLOOKUP($A256,DSSV!$A$7:$S$65536,IN_DTK!E$5,0),"")</f>
        <v>0</v>
      </c>
      <c r="F256" s="127">
        <f>IF(ISNA(VLOOKUP($A256,DSSV!$A$7:$S$65536,IN_DTK!F$5,0))=FALSE,VLOOKUP($A256,DSSV!$A$7:$S$65536,IN_DTK!F$5,0),"")</f>
        <v>0</v>
      </c>
      <c r="G256" s="127">
        <f>IF(ISNA(VLOOKUP($A256,DSSV!$A$7:$S$65536,IN_DTK!G$5,0))=FALSE,VLOOKUP($A256,DSSV!$A$7:$S$65536,IN_DTK!G$5,0),"")</f>
        <v>0</v>
      </c>
      <c r="H256" s="127" t="str">
        <f>IF(ISNA(VLOOKUP($A256,DSSV!$A$7:$S$65536,IN_DTK!H$5,0))=FALSE,IF(H$8&lt;&gt;0,VLOOKUP($A256,DSSV!$A$7:$S$65536,IN_DTK!H$5,0),""),"")</f>
        <v/>
      </c>
      <c r="I256" s="127" t="str">
        <f>IF(ISNA(VLOOKUP($A256,DSSV!$A$7:$S$65536,IN_DTK!I$5,0))=FALSE,IF(I$8&lt;&gt;0,VLOOKUP($A256,DSSV!$A$7:$S$65536,IN_DTK!I$5,0),""),"")</f>
        <v/>
      </c>
      <c r="J256" s="127" t="str">
        <f>IF(ISNA(VLOOKUP($A256,DSSV!$A$7:$S$65536,IN_DTK!J$5,0))=FALSE,IF(J$8&lt;&gt;0,VLOOKUP($A256,DSSV!$A$7:$S$65536,IN_DTK!J$5,0),""),"")</f>
        <v/>
      </c>
      <c r="K256" s="127" t="str">
        <f>IF(ISNA(VLOOKUP($A256,DSSV!$A$7:$S$65536,IN_DTK!K$5,0))=FALSE,IF(K$8&lt;&gt;0,VLOOKUP($A256,DSSV!$A$7:$S$65536,IN_DTK!K$5,0),""),"")</f>
        <v/>
      </c>
      <c r="L256" s="127" t="str">
        <f>IF(ISNA(VLOOKUP($A256,DSSV!$A$7:$S$65536,IN_DTK!L$5,0))=FALSE,IF(L$8&lt;&gt;0,VLOOKUP($A256,DSSV!$A$7:$S$65536,IN_DTK!L$5,0),""),"")</f>
        <v/>
      </c>
      <c r="M256" s="127" t="str">
        <f>IF(ISNA(VLOOKUP($A256,DSSV!$A$7:$S$65536,IN_DTK!M$5,0))=FALSE,IF(M$8&lt;&gt;0,VLOOKUP($A256,DSSV!$A$7:$S$65536,IN_DTK!M$5,0),""),"")</f>
        <v/>
      </c>
      <c r="N256" s="127" t="str">
        <f>IF(ISNA(VLOOKUP($A256,DSSV!$A$7:$S$65536,IN_DTK!N$5,0))=FALSE,IF(N$8&lt;&gt;0,VLOOKUP($A256,DSSV!$A$7:$S$65536,IN_DTK!N$5,0),""),"")</f>
        <v/>
      </c>
      <c r="O256" s="127" t="str">
        <f>IF(ISNA(VLOOKUP($A256,DSSV!$A$7:$S$65536,IN_DTK!O$5,0))=FALSE,IF(O$8&lt;&gt;0,VLOOKUP($A256,DSSV!$A$7:$S$65536,IN_DTK!O$5,0),""),"")</f>
        <v/>
      </c>
      <c r="P256" s="127" t="str">
        <f>IF(ISNA(VLOOKUP($A256,DSSV!$A$7:$S$65536,IN_DTK!P$5,0))=FALSE,IF(P$8&lt;&gt;0,VLOOKUP($A256,DSSV!$A$7:$S$65536,IN_DTK!P$5,0),""),"")</f>
        <v/>
      </c>
      <c r="Q256" s="130">
        <f>IF(ISNA(VLOOKUP($A256,DSSV!$A$7:$S$65536,IN_DTK!Q$5,0))=FALSE,VLOOKUP($A256,DSSV!$A$7:$S$65536,IN_DTK!Q$5,0),"")</f>
        <v>0</v>
      </c>
      <c r="R256" s="131" t="str">
        <f>IF(ISNA(VLOOKUP($A256,DSSV!$A$7:$S$65536,IN_DTK!R$5,0))=FALSE,VLOOKUP($A256,DSSV!$A$7:$S$65536,IN_DTK!R$5,0),"")</f>
        <v>Không</v>
      </c>
      <c r="S256" s="132">
        <f>IF(ISNA(VLOOKUP($A256,DSSV!$A$7:$S$65536,IN_DTK!S$5,0))=FALSE,VLOOKUP($A256,DSSV!$A$7:$S$65536,IN_DTK!S$5,0),"")</f>
        <v>0</v>
      </c>
      <c r="T256" s="125"/>
      <c r="U256" s="125"/>
      <c r="V256" s="125"/>
      <c r="W256" s="125"/>
      <c r="X256" s="125"/>
      <c r="Y256" s="125"/>
      <c r="Z256" s="125"/>
      <c r="AA256" s="125"/>
      <c r="AB256" s="125"/>
      <c r="AC256" s="125"/>
      <c r="AD256" s="125"/>
      <c r="AE256" s="125"/>
      <c r="AF256" s="125"/>
      <c r="AG256" s="125"/>
      <c r="AH256" s="125"/>
      <c r="AI256" s="125"/>
      <c r="AJ256" s="125"/>
      <c r="AK256" s="125"/>
      <c r="AL256" s="125"/>
      <c r="AM256" s="125"/>
      <c r="AN256" s="125"/>
      <c r="AO256" s="125"/>
      <c r="AP256" s="125"/>
      <c r="AQ256" s="125"/>
      <c r="AR256" s="125"/>
      <c r="AS256" s="125"/>
      <c r="AT256" s="125"/>
      <c r="AU256" s="125"/>
      <c r="AV256" s="125"/>
      <c r="AW256" s="125"/>
      <c r="AX256" s="125"/>
      <c r="AY256" s="125"/>
      <c r="AZ256" s="125"/>
      <c r="BA256" s="125"/>
      <c r="BB256" s="125"/>
      <c r="BC256" s="125"/>
    </row>
    <row r="257" spans="1:55" s="126" customFormat="1" ht="20.100000000000001" customHeight="1">
      <c r="A257" s="124">
        <v>249</v>
      </c>
      <c r="B257" s="127">
        <v>249</v>
      </c>
      <c r="C257" s="127">
        <f>IF(ISNA(VLOOKUP($A257,DSSV!$A$7:$S$65536,IN_DTK!C$5,0))=FALSE,VLOOKUP($A257,DSSV!$A$7:$S$65536,IN_DTK!C$5,0),"")</f>
        <v>0</v>
      </c>
      <c r="D257" s="128">
        <f>IF(ISNA(VLOOKUP($A257,DSSV!$A$7:$S$65536,IN_DTK!D$5,0))=FALSE,VLOOKUP($A257,DSSV!$A$7:$S$65536,IN_DTK!D$5,0),"")</f>
        <v>0</v>
      </c>
      <c r="E257" s="129">
        <f>IF(ISNA(VLOOKUP($A257,DSSV!$A$7:$S$65536,IN_DTK!E$5,0))=FALSE,VLOOKUP($A257,DSSV!$A$7:$S$65536,IN_DTK!E$5,0),"")</f>
        <v>0</v>
      </c>
      <c r="F257" s="127">
        <f>IF(ISNA(VLOOKUP($A257,DSSV!$A$7:$S$65536,IN_DTK!F$5,0))=FALSE,VLOOKUP($A257,DSSV!$A$7:$S$65536,IN_DTK!F$5,0),"")</f>
        <v>0</v>
      </c>
      <c r="G257" s="127">
        <f>IF(ISNA(VLOOKUP($A257,DSSV!$A$7:$S$65536,IN_DTK!G$5,0))=FALSE,VLOOKUP($A257,DSSV!$A$7:$S$65536,IN_DTK!G$5,0),"")</f>
        <v>0</v>
      </c>
      <c r="H257" s="127" t="str">
        <f>IF(ISNA(VLOOKUP($A257,DSSV!$A$7:$S$65536,IN_DTK!H$5,0))=FALSE,IF(H$8&lt;&gt;0,VLOOKUP($A257,DSSV!$A$7:$S$65536,IN_DTK!H$5,0),""),"")</f>
        <v/>
      </c>
      <c r="I257" s="127" t="str">
        <f>IF(ISNA(VLOOKUP($A257,DSSV!$A$7:$S$65536,IN_DTK!I$5,0))=FALSE,IF(I$8&lt;&gt;0,VLOOKUP($A257,DSSV!$A$7:$S$65536,IN_DTK!I$5,0),""),"")</f>
        <v/>
      </c>
      <c r="J257" s="127" t="str">
        <f>IF(ISNA(VLOOKUP($A257,DSSV!$A$7:$S$65536,IN_DTK!J$5,0))=FALSE,IF(J$8&lt;&gt;0,VLOOKUP($A257,DSSV!$A$7:$S$65536,IN_DTK!J$5,0),""),"")</f>
        <v/>
      </c>
      <c r="K257" s="127" t="str">
        <f>IF(ISNA(VLOOKUP($A257,DSSV!$A$7:$S$65536,IN_DTK!K$5,0))=FALSE,IF(K$8&lt;&gt;0,VLOOKUP($A257,DSSV!$A$7:$S$65536,IN_DTK!K$5,0),""),"")</f>
        <v/>
      </c>
      <c r="L257" s="127" t="str">
        <f>IF(ISNA(VLOOKUP($A257,DSSV!$A$7:$S$65536,IN_DTK!L$5,0))=FALSE,IF(L$8&lt;&gt;0,VLOOKUP($A257,DSSV!$A$7:$S$65536,IN_DTK!L$5,0),""),"")</f>
        <v/>
      </c>
      <c r="M257" s="127" t="str">
        <f>IF(ISNA(VLOOKUP($A257,DSSV!$A$7:$S$65536,IN_DTK!M$5,0))=FALSE,IF(M$8&lt;&gt;0,VLOOKUP($A257,DSSV!$A$7:$S$65536,IN_DTK!M$5,0),""),"")</f>
        <v/>
      </c>
      <c r="N257" s="127" t="str">
        <f>IF(ISNA(VLOOKUP($A257,DSSV!$A$7:$S$65536,IN_DTK!N$5,0))=FALSE,IF(N$8&lt;&gt;0,VLOOKUP($A257,DSSV!$A$7:$S$65536,IN_DTK!N$5,0),""),"")</f>
        <v/>
      </c>
      <c r="O257" s="127" t="str">
        <f>IF(ISNA(VLOOKUP($A257,DSSV!$A$7:$S$65536,IN_DTK!O$5,0))=FALSE,IF(O$8&lt;&gt;0,VLOOKUP($A257,DSSV!$A$7:$S$65536,IN_DTK!O$5,0),""),"")</f>
        <v/>
      </c>
      <c r="P257" s="127" t="str">
        <f>IF(ISNA(VLOOKUP($A257,DSSV!$A$7:$S$65536,IN_DTK!P$5,0))=FALSE,IF(P$8&lt;&gt;0,VLOOKUP($A257,DSSV!$A$7:$S$65536,IN_DTK!P$5,0),""),"")</f>
        <v/>
      </c>
      <c r="Q257" s="130">
        <f>IF(ISNA(VLOOKUP($A257,DSSV!$A$7:$S$65536,IN_DTK!Q$5,0))=FALSE,VLOOKUP($A257,DSSV!$A$7:$S$65536,IN_DTK!Q$5,0),"")</f>
        <v>0</v>
      </c>
      <c r="R257" s="131" t="str">
        <f>IF(ISNA(VLOOKUP($A257,DSSV!$A$7:$S$65536,IN_DTK!R$5,0))=FALSE,VLOOKUP($A257,DSSV!$A$7:$S$65536,IN_DTK!R$5,0),"")</f>
        <v>Không</v>
      </c>
      <c r="S257" s="132">
        <f>IF(ISNA(VLOOKUP($A257,DSSV!$A$7:$S$65536,IN_DTK!S$5,0))=FALSE,VLOOKUP($A257,DSSV!$A$7:$S$65536,IN_DTK!S$5,0),"")</f>
        <v>0</v>
      </c>
      <c r="T257" s="125"/>
      <c r="U257" s="125"/>
      <c r="V257" s="125"/>
      <c r="W257" s="125"/>
      <c r="X257" s="125"/>
      <c r="Y257" s="125"/>
      <c r="Z257" s="125"/>
      <c r="AA257" s="125"/>
      <c r="AB257" s="125"/>
      <c r="AC257" s="125"/>
      <c r="AD257" s="125"/>
      <c r="AE257" s="125"/>
      <c r="AF257" s="125"/>
      <c r="AG257" s="125"/>
      <c r="AH257" s="125"/>
      <c r="AI257" s="125"/>
      <c r="AJ257" s="125"/>
      <c r="AK257" s="125"/>
      <c r="AL257" s="125"/>
      <c r="AM257" s="125"/>
      <c r="AN257" s="125"/>
      <c r="AO257" s="125"/>
      <c r="AP257" s="125"/>
      <c r="AQ257" s="125"/>
      <c r="AR257" s="125"/>
      <c r="AS257" s="125"/>
      <c r="AT257" s="125"/>
      <c r="AU257" s="125"/>
      <c r="AV257" s="125"/>
      <c r="AW257" s="125"/>
      <c r="AX257" s="125"/>
      <c r="AY257" s="125"/>
      <c r="AZ257" s="125"/>
      <c r="BA257" s="125"/>
      <c r="BB257" s="125"/>
      <c r="BC257" s="125"/>
    </row>
    <row r="258" spans="1:55" s="126" customFormat="1" ht="20.100000000000001" customHeight="1">
      <c r="A258" s="124">
        <v>250</v>
      </c>
      <c r="B258" s="127">
        <v>250</v>
      </c>
      <c r="C258" s="127">
        <f>IF(ISNA(VLOOKUP($A258,DSSV!$A$7:$S$65536,IN_DTK!C$5,0))=FALSE,VLOOKUP($A258,DSSV!$A$7:$S$65536,IN_DTK!C$5,0),"")</f>
        <v>0</v>
      </c>
      <c r="D258" s="128">
        <f>IF(ISNA(VLOOKUP($A258,DSSV!$A$7:$S$65536,IN_DTK!D$5,0))=FALSE,VLOOKUP($A258,DSSV!$A$7:$S$65536,IN_DTK!D$5,0),"")</f>
        <v>0</v>
      </c>
      <c r="E258" s="129">
        <f>IF(ISNA(VLOOKUP($A258,DSSV!$A$7:$S$65536,IN_DTK!E$5,0))=FALSE,VLOOKUP($A258,DSSV!$A$7:$S$65536,IN_DTK!E$5,0),"")</f>
        <v>0</v>
      </c>
      <c r="F258" s="127">
        <f>IF(ISNA(VLOOKUP($A258,DSSV!$A$7:$S$65536,IN_DTK!F$5,0))=FALSE,VLOOKUP($A258,DSSV!$A$7:$S$65536,IN_DTK!F$5,0),"")</f>
        <v>0</v>
      </c>
      <c r="G258" s="127">
        <f>IF(ISNA(VLOOKUP($A258,DSSV!$A$7:$S$65536,IN_DTK!G$5,0))=FALSE,VLOOKUP($A258,DSSV!$A$7:$S$65536,IN_DTK!G$5,0),"")</f>
        <v>0</v>
      </c>
      <c r="H258" s="127" t="str">
        <f>IF(ISNA(VLOOKUP($A258,DSSV!$A$7:$S$65536,IN_DTK!H$5,0))=FALSE,IF(H$8&lt;&gt;0,VLOOKUP($A258,DSSV!$A$7:$S$65536,IN_DTK!H$5,0),""),"")</f>
        <v/>
      </c>
      <c r="I258" s="127" t="str">
        <f>IF(ISNA(VLOOKUP($A258,DSSV!$A$7:$S$65536,IN_DTK!I$5,0))=FALSE,IF(I$8&lt;&gt;0,VLOOKUP($A258,DSSV!$A$7:$S$65536,IN_DTK!I$5,0),""),"")</f>
        <v/>
      </c>
      <c r="J258" s="127" t="str">
        <f>IF(ISNA(VLOOKUP($A258,DSSV!$A$7:$S$65536,IN_DTK!J$5,0))=FALSE,IF(J$8&lt;&gt;0,VLOOKUP($A258,DSSV!$A$7:$S$65536,IN_DTK!J$5,0),""),"")</f>
        <v/>
      </c>
      <c r="K258" s="127" t="str">
        <f>IF(ISNA(VLOOKUP($A258,DSSV!$A$7:$S$65536,IN_DTK!K$5,0))=FALSE,IF(K$8&lt;&gt;0,VLOOKUP($A258,DSSV!$A$7:$S$65536,IN_DTK!K$5,0),""),"")</f>
        <v/>
      </c>
      <c r="L258" s="127" t="str">
        <f>IF(ISNA(VLOOKUP($A258,DSSV!$A$7:$S$65536,IN_DTK!L$5,0))=FALSE,IF(L$8&lt;&gt;0,VLOOKUP($A258,DSSV!$A$7:$S$65536,IN_DTK!L$5,0),""),"")</f>
        <v/>
      </c>
      <c r="M258" s="127" t="str">
        <f>IF(ISNA(VLOOKUP($A258,DSSV!$A$7:$S$65536,IN_DTK!M$5,0))=FALSE,IF(M$8&lt;&gt;0,VLOOKUP($A258,DSSV!$A$7:$S$65536,IN_DTK!M$5,0),""),"")</f>
        <v/>
      </c>
      <c r="N258" s="127" t="str">
        <f>IF(ISNA(VLOOKUP($A258,DSSV!$A$7:$S$65536,IN_DTK!N$5,0))=FALSE,IF(N$8&lt;&gt;0,VLOOKUP($A258,DSSV!$A$7:$S$65536,IN_DTK!N$5,0),""),"")</f>
        <v/>
      </c>
      <c r="O258" s="127" t="str">
        <f>IF(ISNA(VLOOKUP($A258,DSSV!$A$7:$S$65536,IN_DTK!O$5,0))=FALSE,IF(O$8&lt;&gt;0,VLOOKUP($A258,DSSV!$A$7:$S$65536,IN_DTK!O$5,0),""),"")</f>
        <v/>
      </c>
      <c r="P258" s="127" t="str">
        <f>IF(ISNA(VLOOKUP($A258,DSSV!$A$7:$S$65536,IN_DTK!P$5,0))=FALSE,IF(P$8&lt;&gt;0,VLOOKUP($A258,DSSV!$A$7:$S$65536,IN_DTK!P$5,0),""),"")</f>
        <v/>
      </c>
      <c r="Q258" s="130">
        <f>IF(ISNA(VLOOKUP($A258,DSSV!$A$7:$S$65536,IN_DTK!Q$5,0))=FALSE,VLOOKUP($A258,DSSV!$A$7:$S$65536,IN_DTK!Q$5,0),"")</f>
        <v>0</v>
      </c>
      <c r="R258" s="131" t="str">
        <f>IF(ISNA(VLOOKUP($A258,DSSV!$A$7:$S$65536,IN_DTK!R$5,0))=FALSE,VLOOKUP($A258,DSSV!$A$7:$S$65536,IN_DTK!R$5,0),"")</f>
        <v>Không</v>
      </c>
      <c r="S258" s="132">
        <f>IF(ISNA(VLOOKUP($A258,DSSV!$A$7:$S$65536,IN_DTK!S$5,0))=FALSE,VLOOKUP($A258,DSSV!$A$7:$S$65536,IN_DTK!S$5,0),"")</f>
        <v>0</v>
      </c>
      <c r="T258" s="125"/>
      <c r="U258" s="125"/>
      <c r="V258" s="125"/>
      <c r="W258" s="125"/>
      <c r="X258" s="125"/>
      <c r="Y258" s="125"/>
      <c r="Z258" s="125"/>
      <c r="AA258" s="125"/>
      <c r="AB258" s="125"/>
      <c r="AC258" s="125"/>
      <c r="AD258" s="125"/>
      <c r="AE258" s="125"/>
      <c r="AF258" s="125"/>
      <c r="AG258" s="125"/>
      <c r="AH258" s="125"/>
      <c r="AI258" s="125"/>
      <c r="AJ258" s="125"/>
      <c r="AK258" s="125"/>
      <c r="AL258" s="125"/>
      <c r="AM258" s="125"/>
      <c r="AN258" s="125"/>
      <c r="AO258" s="125"/>
      <c r="AP258" s="125"/>
      <c r="AQ258" s="125"/>
      <c r="AR258" s="125"/>
      <c r="AS258" s="125"/>
      <c r="AT258" s="125"/>
      <c r="AU258" s="125"/>
      <c r="AV258" s="125"/>
      <c r="AW258" s="125"/>
      <c r="AX258" s="125"/>
      <c r="AY258" s="125"/>
      <c r="AZ258" s="125"/>
      <c r="BA258" s="125"/>
      <c r="BB258" s="125"/>
      <c r="BC258" s="125"/>
    </row>
    <row r="259" spans="1:55" s="126" customFormat="1" ht="20.100000000000001" customHeight="1">
      <c r="A259" s="124">
        <v>251</v>
      </c>
      <c r="B259" s="127">
        <v>251</v>
      </c>
      <c r="C259" s="127">
        <f>IF(ISNA(VLOOKUP($A259,DSSV!$A$7:$S$65536,IN_DTK!C$5,0))=FALSE,VLOOKUP($A259,DSSV!$A$7:$S$65536,IN_DTK!C$5,0),"")</f>
        <v>0</v>
      </c>
      <c r="D259" s="128">
        <f>IF(ISNA(VLOOKUP($A259,DSSV!$A$7:$S$65536,IN_DTK!D$5,0))=FALSE,VLOOKUP($A259,DSSV!$A$7:$S$65536,IN_DTK!D$5,0),"")</f>
        <v>0</v>
      </c>
      <c r="E259" s="129">
        <f>IF(ISNA(VLOOKUP($A259,DSSV!$A$7:$S$65536,IN_DTK!E$5,0))=FALSE,VLOOKUP($A259,DSSV!$A$7:$S$65536,IN_DTK!E$5,0),"")</f>
        <v>0</v>
      </c>
      <c r="F259" s="127">
        <f>IF(ISNA(VLOOKUP($A259,DSSV!$A$7:$S$65536,IN_DTK!F$5,0))=FALSE,VLOOKUP($A259,DSSV!$A$7:$S$65536,IN_DTK!F$5,0),"")</f>
        <v>0</v>
      </c>
      <c r="G259" s="127">
        <f>IF(ISNA(VLOOKUP($A259,DSSV!$A$7:$S$65536,IN_DTK!G$5,0))=FALSE,VLOOKUP($A259,DSSV!$A$7:$S$65536,IN_DTK!G$5,0),"")</f>
        <v>0</v>
      </c>
      <c r="H259" s="127" t="str">
        <f>IF(ISNA(VLOOKUP($A259,DSSV!$A$7:$S$65536,IN_DTK!H$5,0))=FALSE,IF(H$8&lt;&gt;0,VLOOKUP($A259,DSSV!$A$7:$S$65536,IN_DTK!H$5,0),""),"")</f>
        <v/>
      </c>
      <c r="I259" s="127" t="str">
        <f>IF(ISNA(VLOOKUP($A259,DSSV!$A$7:$S$65536,IN_DTK!I$5,0))=FALSE,IF(I$8&lt;&gt;0,VLOOKUP($A259,DSSV!$A$7:$S$65536,IN_DTK!I$5,0),""),"")</f>
        <v/>
      </c>
      <c r="J259" s="127" t="str">
        <f>IF(ISNA(VLOOKUP($A259,DSSV!$A$7:$S$65536,IN_DTK!J$5,0))=FALSE,IF(J$8&lt;&gt;0,VLOOKUP($A259,DSSV!$A$7:$S$65536,IN_DTK!J$5,0),""),"")</f>
        <v/>
      </c>
      <c r="K259" s="127" t="str">
        <f>IF(ISNA(VLOOKUP($A259,DSSV!$A$7:$S$65536,IN_DTK!K$5,0))=FALSE,IF(K$8&lt;&gt;0,VLOOKUP($A259,DSSV!$A$7:$S$65536,IN_DTK!K$5,0),""),"")</f>
        <v/>
      </c>
      <c r="L259" s="127" t="str">
        <f>IF(ISNA(VLOOKUP($A259,DSSV!$A$7:$S$65536,IN_DTK!L$5,0))=FALSE,IF(L$8&lt;&gt;0,VLOOKUP($A259,DSSV!$A$7:$S$65536,IN_DTK!L$5,0),""),"")</f>
        <v/>
      </c>
      <c r="M259" s="127" t="str">
        <f>IF(ISNA(VLOOKUP($A259,DSSV!$A$7:$S$65536,IN_DTK!M$5,0))=FALSE,IF(M$8&lt;&gt;0,VLOOKUP($A259,DSSV!$A$7:$S$65536,IN_DTK!M$5,0),""),"")</f>
        <v/>
      </c>
      <c r="N259" s="127" t="str">
        <f>IF(ISNA(VLOOKUP($A259,DSSV!$A$7:$S$65536,IN_DTK!N$5,0))=FALSE,IF(N$8&lt;&gt;0,VLOOKUP($A259,DSSV!$A$7:$S$65536,IN_DTK!N$5,0),""),"")</f>
        <v/>
      </c>
      <c r="O259" s="127" t="str">
        <f>IF(ISNA(VLOOKUP($A259,DSSV!$A$7:$S$65536,IN_DTK!O$5,0))=FALSE,IF(O$8&lt;&gt;0,VLOOKUP($A259,DSSV!$A$7:$S$65536,IN_DTK!O$5,0),""),"")</f>
        <v/>
      </c>
      <c r="P259" s="127" t="str">
        <f>IF(ISNA(VLOOKUP($A259,DSSV!$A$7:$S$65536,IN_DTK!P$5,0))=FALSE,IF(P$8&lt;&gt;0,VLOOKUP($A259,DSSV!$A$7:$S$65536,IN_DTK!P$5,0),""),"")</f>
        <v/>
      </c>
      <c r="Q259" s="130">
        <f>IF(ISNA(VLOOKUP($A259,DSSV!$A$7:$S$65536,IN_DTK!Q$5,0))=FALSE,VLOOKUP($A259,DSSV!$A$7:$S$65536,IN_DTK!Q$5,0),"")</f>
        <v>0</v>
      </c>
      <c r="R259" s="131" t="str">
        <f>IF(ISNA(VLOOKUP($A259,DSSV!$A$7:$S$65536,IN_DTK!R$5,0))=FALSE,VLOOKUP($A259,DSSV!$A$7:$S$65536,IN_DTK!R$5,0),"")</f>
        <v>Không</v>
      </c>
      <c r="S259" s="132">
        <f>IF(ISNA(VLOOKUP($A259,DSSV!$A$7:$S$65536,IN_DTK!S$5,0))=FALSE,VLOOKUP($A259,DSSV!$A$7:$S$65536,IN_DTK!S$5,0),"")</f>
        <v>0</v>
      </c>
      <c r="T259" s="125"/>
      <c r="U259" s="125"/>
      <c r="V259" s="125"/>
      <c r="W259" s="125"/>
      <c r="X259" s="125"/>
      <c r="Y259" s="125"/>
      <c r="Z259" s="125"/>
      <c r="AA259" s="125"/>
      <c r="AB259" s="125"/>
      <c r="AC259" s="125"/>
      <c r="AD259" s="125"/>
      <c r="AE259" s="125"/>
      <c r="AF259" s="125"/>
      <c r="AG259" s="125"/>
      <c r="AH259" s="125"/>
      <c r="AI259" s="125"/>
      <c r="AJ259" s="125"/>
      <c r="AK259" s="125"/>
      <c r="AL259" s="125"/>
      <c r="AM259" s="125"/>
      <c r="AN259" s="125"/>
      <c r="AO259" s="125"/>
      <c r="AP259" s="125"/>
      <c r="AQ259" s="125"/>
      <c r="AR259" s="125"/>
      <c r="AS259" s="125"/>
      <c r="AT259" s="125"/>
      <c r="AU259" s="125"/>
      <c r="AV259" s="125"/>
      <c r="AW259" s="125"/>
      <c r="AX259" s="125"/>
      <c r="AY259" s="125"/>
      <c r="AZ259" s="125"/>
      <c r="BA259" s="125"/>
      <c r="BB259" s="125"/>
      <c r="BC259" s="125"/>
    </row>
    <row r="260" spans="1:55" s="126" customFormat="1" ht="20.100000000000001" customHeight="1">
      <c r="A260" s="124">
        <v>252</v>
      </c>
      <c r="B260" s="127">
        <v>252</v>
      </c>
      <c r="C260" s="127">
        <f>IF(ISNA(VLOOKUP($A260,DSSV!$A$7:$S$65536,IN_DTK!C$5,0))=FALSE,VLOOKUP($A260,DSSV!$A$7:$S$65536,IN_DTK!C$5,0),"")</f>
        <v>0</v>
      </c>
      <c r="D260" s="128">
        <f>IF(ISNA(VLOOKUP($A260,DSSV!$A$7:$S$65536,IN_DTK!D$5,0))=FALSE,VLOOKUP($A260,DSSV!$A$7:$S$65536,IN_DTK!D$5,0),"")</f>
        <v>0</v>
      </c>
      <c r="E260" s="129">
        <f>IF(ISNA(VLOOKUP($A260,DSSV!$A$7:$S$65536,IN_DTK!E$5,0))=FALSE,VLOOKUP($A260,DSSV!$A$7:$S$65536,IN_DTK!E$5,0),"")</f>
        <v>0</v>
      </c>
      <c r="F260" s="127">
        <f>IF(ISNA(VLOOKUP($A260,DSSV!$A$7:$S$65536,IN_DTK!F$5,0))=FALSE,VLOOKUP($A260,DSSV!$A$7:$S$65536,IN_DTK!F$5,0),"")</f>
        <v>0</v>
      </c>
      <c r="G260" s="127">
        <f>IF(ISNA(VLOOKUP($A260,DSSV!$A$7:$S$65536,IN_DTK!G$5,0))=FALSE,VLOOKUP($A260,DSSV!$A$7:$S$65536,IN_DTK!G$5,0),"")</f>
        <v>0</v>
      </c>
      <c r="H260" s="127" t="str">
        <f>IF(ISNA(VLOOKUP($A260,DSSV!$A$7:$S$65536,IN_DTK!H$5,0))=FALSE,IF(H$8&lt;&gt;0,VLOOKUP($A260,DSSV!$A$7:$S$65536,IN_DTK!H$5,0),""),"")</f>
        <v/>
      </c>
      <c r="I260" s="127" t="str">
        <f>IF(ISNA(VLOOKUP($A260,DSSV!$A$7:$S$65536,IN_DTK!I$5,0))=FALSE,IF(I$8&lt;&gt;0,VLOOKUP($A260,DSSV!$A$7:$S$65536,IN_DTK!I$5,0),""),"")</f>
        <v/>
      </c>
      <c r="J260" s="127" t="str">
        <f>IF(ISNA(VLOOKUP($A260,DSSV!$A$7:$S$65536,IN_DTK!J$5,0))=FALSE,IF(J$8&lt;&gt;0,VLOOKUP($A260,DSSV!$A$7:$S$65536,IN_DTK!J$5,0),""),"")</f>
        <v/>
      </c>
      <c r="K260" s="127" t="str">
        <f>IF(ISNA(VLOOKUP($A260,DSSV!$A$7:$S$65536,IN_DTK!K$5,0))=FALSE,IF(K$8&lt;&gt;0,VLOOKUP($A260,DSSV!$A$7:$S$65536,IN_DTK!K$5,0),""),"")</f>
        <v/>
      </c>
      <c r="L260" s="127" t="str">
        <f>IF(ISNA(VLOOKUP($A260,DSSV!$A$7:$S$65536,IN_DTK!L$5,0))=FALSE,IF(L$8&lt;&gt;0,VLOOKUP($A260,DSSV!$A$7:$S$65536,IN_DTK!L$5,0),""),"")</f>
        <v/>
      </c>
      <c r="M260" s="127" t="str">
        <f>IF(ISNA(VLOOKUP($A260,DSSV!$A$7:$S$65536,IN_DTK!M$5,0))=FALSE,IF(M$8&lt;&gt;0,VLOOKUP($A260,DSSV!$A$7:$S$65536,IN_DTK!M$5,0),""),"")</f>
        <v/>
      </c>
      <c r="N260" s="127" t="str">
        <f>IF(ISNA(VLOOKUP($A260,DSSV!$A$7:$S$65536,IN_DTK!N$5,0))=FALSE,IF(N$8&lt;&gt;0,VLOOKUP($A260,DSSV!$A$7:$S$65536,IN_DTK!N$5,0),""),"")</f>
        <v/>
      </c>
      <c r="O260" s="127" t="str">
        <f>IF(ISNA(VLOOKUP($A260,DSSV!$A$7:$S$65536,IN_DTK!O$5,0))=FALSE,IF(O$8&lt;&gt;0,VLOOKUP($A260,DSSV!$A$7:$S$65536,IN_DTK!O$5,0),""),"")</f>
        <v/>
      </c>
      <c r="P260" s="127" t="str">
        <f>IF(ISNA(VLOOKUP($A260,DSSV!$A$7:$S$65536,IN_DTK!P$5,0))=FALSE,IF(P$8&lt;&gt;0,VLOOKUP($A260,DSSV!$A$7:$S$65536,IN_DTK!P$5,0),""),"")</f>
        <v/>
      </c>
      <c r="Q260" s="130">
        <f>IF(ISNA(VLOOKUP($A260,DSSV!$A$7:$S$65536,IN_DTK!Q$5,0))=FALSE,VLOOKUP($A260,DSSV!$A$7:$S$65536,IN_DTK!Q$5,0),"")</f>
        <v>0</v>
      </c>
      <c r="R260" s="131" t="str">
        <f>IF(ISNA(VLOOKUP($A260,DSSV!$A$7:$S$65536,IN_DTK!R$5,0))=FALSE,VLOOKUP($A260,DSSV!$A$7:$S$65536,IN_DTK!R$5,0),"")</f>
        <v>Không</v>
      </c>
      <c r="S260" s="132">
        <f>IF(ISNA(VLOOKUP($A260,DSSV!$A$7:$S$65536,IN_DTK!S$5,0))=FALSE,VLOOKUP($A260,DSSV!$A$7:$S$65536,IN_DTK!S$5,0),"")</f>
        <v>0</v>
      </c>
      <c r="T260" s="125"/>
      <c r="U260" s="125"/>
      <c r="V260" s="125"/>
      <c r="W260" s="125"/>
      <c r="X260" s="125"/>
      <c r="Y260" s="125"/>
      <c r="Z260" s="125"/>
      <c r="AA260" s="125"/>
      <c r="AB260" s="125"/>
      <c r="AC260" s="125"/>
      <c r="AD260" s="125"/>
      <c r="AE260" s="125"/>
      <c r="AF260" s="125"/>
      <c r="AG260" s="125"/>
      <c r="AH260" s="125"/>
      <c r="AI260" s="125"/>
      <c r="AJ260" s="125"/>
      <c r="AK260" s="125"/>
      <c r="AL260" s="125"/>
      <c r="AM260" s="125"/>
      <c r="AN260" s="125"/>
      <c r="AO260" s="125"/>
      <c r="AP260" s="125"/>
      <c r="AQ260" s="125"/>
      <c r="AR260" s="125"/>
      <c r="AS260" s="125"/>
      <c r="AT260" s="125"/>
      <c r="AU260" s="125"/>
      <c r="AV260" s="125"/>
      <c r="AW260" s="125"/>
      <c r="AX260" s="125"/>
      <c r="AY260" s="125"/>
      <c r="AZ260" s="125"/>
      <c r="BA260" s="125"/>
      <c r="BB260" s="125"/>
      <c r="BC260" s="125"/>
    </row>
    <row r="261" spans="1:55" s="126" customFormat="1" ht="20.100000000000001" customHeight="1">
      <c r="A261" s="124">
        <v>253</v>
      </c>
      <c r="B261" s="127">
        <v>253</v>
      </c>
      <c r="C261" s="127">
        <f>IF(ISNA(VLOOKUP($A261,DSSV!$A$7:$S$65536,IN_DTK!C$5,0))=FALSE,VLOOKUP($A261,DSSV!$A$7:$S$65536,IN_DTK!C$5,0),"")</f>
        <v>0</v>
      </c>
      <c r="D261" s="128">
        <f>IF(ISNA(VLOOKUP($A261,DSSV!$A$7:$S$65536,IN_DTK!D$5,0))=FALSE,VLOOKUP($A261,DSSV!$A$7:$S$65536,IN_DTK!D$5,0),"")</f>
        <v>0</v>
      </c>
      <c r="E261" s="129">
        <f>IF(ISNA(VLOOKUP($A261,DSSV!$A$7:$S$65536,IN_DTK!E$5,0))=FALSE,VLOOKUP($A261,DSSV!$A$7:$S$65536,IN_DTK!E$5,0),"")</f>
        <v>0</v>
      </c>
      <c r="F261" s="127">
        <f>IF(ISNA(VLOOKUP($A261,DSSV!$A$7:$S$65536,IN_DTK!F$5,0))=FALSE,VLOOKUP($A261,DSSV!$A$7:$S$65536,IN_DTK!F$5,0),"")</f>
        <v>0</v>
      </c>
      <c r="G261" s="127">
        <f>IF(ISNA(VLOOKUP($A261,DSSV!$A$7:$S$65536,IN_DTK!G$5,0))=FALSE,VLOOKUP($A261,DSSV!$A$7:$S$65536,IN_DTK!G$5,0),"")</f>
        <v>0</v>
      </c>
      <c r="H261" s="127" t="str">
        <f>IF(ISNA(VLOOKUP($A261,DSSV!$A$7:$S$65536,IN_DTK!H$5,0))=FALSE,IF(H$8&lt;&gt;0,VLOOKUP($A261,DSSV!$A$7:$S$65536,IN_DTK!H$5,0),""),"")</f>
        <v/>
      </c>
      <c r="I261" s="127" t="str">
        <f>IF(ISNA(VLOOKUP($A261,DSSV!$A$7:$S$65536,IN_DTK!I$5,0))=FALSE,IF(I$8&lt;&gt;0,VLOOKUP($A261,DSSV!$A$7:$S$65536,IN_DTK!I$5,0),""),"")</f>
        <v/>
      </c>
      <c r="J261" s="127" t="str">
        <f>IF(ISNA(VLOOKUP($A261,DSSV!$A$7:$S$65536,IN_DTK!J$5,0))=FALSE,IF(J$8&lt;&gt;0,VLOOKUP($A261,DSSV!$A$7:$S$65536,IN_DTK!J$5,0),""),"")</f>
        <v/>
      </c>
      <c r="K261" s="127" t="str">
        <f>IF(ISNA(VLOOKUP($A261,DSSV!$A$7:$S$65536,IN_DTK!K$5,0))=FALSE,IF(K$8&lt;&gt;0,VLOOKUP($A261,DSSV!$A$7:$S$65536,IN_DTK!K$5,0),""),"")</f>
        <v/>
      </c>
      <c r="L261" s="127" t="str">
        <f>IF(ISNA(VLOOKUP($A261,DSSV!$A$7:$S$65536,IN_DTK!L$5,0))=FALSE,IF(L$8&lt;&gt;0,VLOOKUP($A261,DSSV!$A$7:$S$65536,IN_DTK!L$5,0),""),"")</f>
        <v/>
      </c>
      <c r="M261" s="127" t="str">
        <f>IF(ISNA(VLOOKUP($A261,DSSV!$A$7:$S$65536,IN_DTK!M$5,0))=FALSE,IF(M$8&lt;&gt;0,VLOOKUP($A261,DSSV!$A$7:$S$65536,IN_DTK!M$5,0),""),"")</f>
        <v/>
      </c>
      <c r="N261" s="127" t="str">
        <f>IF(ISNA(VLOOKUP($A261,DSSV!$A$7:$S$65536,IN_DTK!N$5,0))=FALSE,IF(N$8&lt;&gt;0,VLOOKUP($A261,DSSV!$A$7:$S$65536,IN_DTK!N$5,0),""),"")</f>
        <v/>
      </c>
      <c r="O261" s="127" t="str">
        <f>IF(ISNA(VLOOKUP($A261,DSSV!$A$7:$S$65536,IN_DTK!O$5,0))=FALSE,IF(O$8&lt;&gt;0,VLOOKUP($A261,DSSV!$A$7:$S$65536,IN_DTK!O$5,0),""),"")</f>
        <v/>
      </c>
      <c r="P261" s="127" t="str">
        <f>IF(ISNA(VLOOKUP($A261,DSSV!$A$7:$S$65536,IN_DTK!P$5,0))=FALSE,IF(P$8&lt;&gt;0,VLOOKUP($A261,DSSV!$A$7:$S$65536,IN_DTK!P$5,0),""),"")</f>
        <v/>
      </c>
      <c r="Q261" s="130">
        <f>IF(ISNA(VLOOKUP($A261,DSSV!$A$7:$S$65536,IN_DTK!Q$5,0))=FALSE,VLOOKUP($A261,DSSV!$A$7:$S$65536,IN_DTK!Q$5,0),"")</f>
        <v>0</v>
      </c>
      <c r="R261" s="131" t="str">
        <f>IF(ISNA(VLOOKUP($A261,DSSV!$A$7:$S$65536,IN_DTK!R$5,0))=FALSE,VLOOKUP($A261,DSSV!$A$7:$S$65536,IN_DTK!R$5,0),"")</f>
        <v>Không</v>
      </c>
      <c r="S261" s="132">
        <f>IF(ISNA(VLOOKUP($A261,DSSV!$A$7:$S$65536,IN_DTK!S$5,0))=FALSE,VLOOKUP($A261,DSSV!$A$7:$S$65536,IN_DTK!S$5,0),"")</f>
        <v>0</v>
      </c>
      <c r="T261" s="125"/>
      <c r="U261" s="125"/>
      <c r="V261" s="125"/>
      <c r="W261" s="125"/>
      <c r="X261" s="125"/>
      <c r="Y261" s="125"/>
      <c r="Z261" s="125"/>
      <c r="AA261" s="125"/>
      <c r="AB261" s="125"/>
      <c r="AC261" s="125"/>
      <c r="AD261" s="125"/>
      <c r="AE261" s="125"/>
      <c r="AF261" s="125"/>
      <c r="AG261" s="125"/>
      <c r="AH261" s="125"/>
      <c r="AI261" s="125"/>
      <c r="AJ261" s="125"/>
      <c r="AK261" s="125"/>
      <c r="AL261" s="125"/>
      <c r="AM261" s="125"/>
      <c r="AN261" s="125"/>
      <c r="AO261" s="125"/>
      <c r="AP261" s="125"/>
      <c r="AQ261" s="125"/>
      <c r="AR261" s="125"/>
      <c r="AS261" s="125"/>
      <c r="AT261" s="125"/>
      <c r="AU261" s="125"/>
      <c r="AV261" s="125"/>
      <c r="AW261" s="125"/>
      <c r="AX261" s="125"/>
      <c r="AY261" s="125"/>
      <c r="AZ261" s="125"/>
      <c r="BA261" s="125"/>
      <c r="BB261" s="125"/>
      <c r="BC261" s="125"/>
    </row>
    <row r="262" spans="1:55" s="126" customFormat="1" ht="20.100000000000001" customHeight="1">
      <c r="A262" s="124">
        <v>254</v>
      </c>
      <c r="B262" s="127">
        <v>254</v>
      </c>
      <c r="C262" s="127">
        <f>IF(ISNA(VLOOKUP($A262,DSSV!$A$7:$S$65536,IN_DTK!C$5,0))=FALSE,VLOOKUP($A262,DSSV!$A$7:$S$65536,IN_DTK!C$5,0),"")</f>
        <v>0</v>
      </c>
      <c r="D262" s="128">
        <f>IF(ISNA(VLOOKUP($A262,DSSV!$A$7:$S$65536,IN_DTK!D$5,0))=FALSE,VLOOKUP($A262,DSSV!$A$7:$S$65536,IN_DTK!D$5,0),"")</f>
        <v>0</v>
      </c>
      <c r="E262" s="129">
        <f>IF(ISNA(VLOOKUP($A262,DSSV!$A$7:$S$65536,IN_DTK!E$5,0))=FALSE,VLOOKUP($A262,DSSV!$A$7:$S$65536,IN_DTK!E$5,0),"")</f>
        <v>0</v>
      </c>
      <c r="F262" s="127">
        <f>IF(ISNA(VLOOKUP($A262,DSSV!$A$7:$S$65536,IN_DTK!F$5,0))=FALSE,VLOOKUP($A262,DSSV!$A$7:$S$65536,IN_DTK!F$5,0),"")</f>
        <v>0</v>
      </c>
      <c r="G262" s="127">
        <f>IF(ISNA(VLOOKUP($A262,DSSV!$A$7:$S$65536,IN_DTK!G$5,0))=FALSE,VLOOKUP($A262,DSSV!$A$7:$S$65536,IN_DTK!G$5,0),"")</f>
        <v>0</v>
      </c>
      <c r="H262" s="127" t="str">
        <f>IF(ISNA(VLOOKUP($A262,DSSV!$A$7:$S$65536,IN_DTK!H$5,0))=FALSE,IF(H$8&lt;&gt;0,VLOOKUP($A262,DSSV!$A$7:$S$65536,IN_DTK!H$5,0),""),"")</f>
        <v/>
      </c>
      <c r="I262" s="127" t="str">
        <f>IF(ISNA(VLOOKUP($A262,DSSV!$A$7:$S$65536,IN_DTK!I$5,0))=FALSE,IF(I$8&lt;&gt;0,VLOOKUP($A262,DSSV!$A$7:$S$65536,IN_DTK!I$5,0),""),"")</f>
        <v/>
      </c>
      <c r="J262" s="127" t="str">
        <f>IF(ISNA(VLOOKUP($A262,DSSV!$A$7:$S$65536,IN_DTK!J$5,0))=FALSE,IF(J$8&lt;&gt;0,VLOOKUP($A262,DSSV!$A$7:$S$65536,IN_DTK!J$5,0),""),"")</f>
        <v/>
      </c>
      <c r="K262" s="127" t="str">
        <f>IF(ISNA(VLOOKUP($A262,DSSV!$A$7:$S$65536,IN_DTK!K$5,0))=FALSE,IF(K$8&lt;&gt;0,VLOOKUP($A262,DSSV!$A$7:$S$65536,IN_DTK!K$5,0),""),"")</f>
        <v/>
      </c>
      <c r="L262" s="127" t="str">
        <f>IF(ISNA(VLOOKUP($A262,DSSV!$A$7:$S$65536,IN_DTK!L$5,0))=FALSE,IF(L$8&lt;&gt;0,VLOOKUP($A262,DSSV!$A$7:$S$65536,IN_DTK!L$5,0),""),"")</f>
        <v/>
      </c>
      <c r="M262" s="127" t="str">
        <f>IF(ISNA(VLOOKUP($A262,DSSV!$A$7:$S$65536,IN_DTK!M$5,0))=FALSE,IF(M$8&lt;&gt;0,VLOOKUP($A262,DSSV!$A$7:$S$65536,IN_DTK!M$5,0),""),"")</f>
        <v/>
      </c>
      <c r="N262" s="127" t="str">
        <f>IF(ISNA(VLOOKUP($A262,DSSV!$A$7:$S$65536,IN_DTK!N$5,0))=FALSE,IF(N$8&lt;&gt;0,VLOOKUP($A262,DSSV!$A$7:$S$65536,IN_DTK!N$5,0),""),"")</f>
        <v/>
      </c>
      <c r="O262" s="127" t="str">
        <f>IF(ISNA(VLOOKUP($A262,DSSV!$A$7:$S$65536,IN_DTK!O$5,0))=FALSE,IF(O$8&lt;&gt;0,VLOOKUP($A262,DSSV!$A$7:$S$65536,IN_DTK!O$5,0),""),"")</f>
        <v/>
      </c>
      <c r="P262" s="127" t="str">
        <f>IF(ISNA(VLOOKUP($A262,DSSV!$A$7:$S$65536,IN_DTK!P$5,0))=FALSE,IF(P$8&lt;&gt;0,VLOOKUP($A262,DSSV!$A$7:$S$65536,IN_DTK!P$5,0),""),"")</f>
        <v/>
      </c>
      <c r="Q262" s="130">
        <f>IF(ISNA(VLOOKUP($A262,DSSV!$A$7:$S$65536,IN_DTK!Q$5,0))=FALSE,VLOOKUP($A262,DSSV!$A$7:$S$65536,IN_DTK!Q$5,0),"")</f>
        <v>0</v>
      </c>
      <c r="R262" s="131" t="str">
        <f>IF(ISNA(VLOOKUP($A262,DSSV!$A$7:$S$65536,IN_DTK!R$5,0))=FALSE,VLOOKUP($A262,DSSV!$A$7:$S$65536,IN_DTK!R$5,0),"")</f>
        <v>Không</v>
      </c>
      <c r="S262" s="132">
        <f>IF(ISNA(VLOOKUP($A262,DSSV!$A$7:$S$65536,IN_DTK!S$5,0))=FALSE,VLOOKUP($A262,DSSV!$A$7:$S$65536,IN_DTK!S$5,0),"")</f>
        <v>0</v>
      </c>
      <c r="T262" s="125"/>
      <c r="U262" s="125"/>
      <c r="V262" s="125"/>
      <c r="W262" s="125"/>
      <c r="X262" s="125"/>
      <c r="Y262" s="125"/>
      <c r="Z262" s="125"/>
      <c r="AA262" s="125"/>
      <c r="AB262" s="125"/>
      <c r="AC262" s="125"/>
      <c r="AD262" s="125"/>
      <c r="AE262" s="125"/>
      <c r="AF262" s="125"/>
      <c r="AG262" s="125"/>
      <c r="AH262" s="125"/>
      <c r="AI262" s="125"/>
      <c r="AJ262" s="125"/>
      <c r="AK262" s="125"/>
      <c r="AL262" s="125"/>
      <c r="AM262" s="125"/>
      <c r="AN262" s="125"/>
      <c r="AO262" s="125"/>
      <c r="AP262" s="125"/>
      <c r="AQ262" s="125"/>
      <c r="AR262" s="125"/>
      <c r="AS262" s="125"/>
      <c r="AT262" s="125"/>
      <c r="AU262" s="125"/>
      <c r="AV262" s="125"/>
      <c r="AW262" s="125"/>
      <c r="AX262" s="125"/>
      <c r="AY262" s="125"/>
      <c r="AZ262" s="125"/>
      <c r="BA262" s="125"/>
      <c r="BB262" s="125"/>
      <c r="BC262" s="125"/>
    </row>
    <row r="263" spans="1:55" s="126" customFormat="1" ht="20.100000000000001" customHeight="1">
      <c r="A263" s="124">
        <v>255</v>
      </c>
      <c r="B263" s="127">
        <v>255</v>
      </c>
      <c r="C263" s="127">
        <f>IF(ISNA(VLOOKUP($A263,DSSV!$A$7:$S$65536,IN_DTK!C$5,0))=FALSE,VLOOKUP($A263,DSSV!$A$7:$S$65536,IN_DTK!C$5,0),"")</f>
        <v>0</v>
      </c>
      <c r="D263" s="128">
        <f>IF(ISNA(VLOOKUP($A263,DSSV!$A$7:$S$65536,IN_DTK!D$5,0))=FALSE,VLOOKUP($A263,DSSV!$A$7:$S$65536,IN_DTK!D$5,0),"")</f>
        <v>0</v>
      </c>
      <c r="E263" s="129">
        <f>IF(ISNA(VLOOKUP($A263,DSSV!$A$7:$S$65536,IN_DTK!E$5,0))=FALSE,VLOOKUP($A263,DSSV!$A$7:$S$65536,IN_DTK!E$5,0),"")</f>
        <v>0</v>
      </c>
      <c r="F263" s="127">
        <f>IF(ISNA(VLOOKUP($A263,DSSV!$A$7:$S$65536,IN_DTK!F$5,0))=FALSE,VLOOKUP($A263,DSSV!$A$7:$S$65536,IN_DTK!F$5,0),"")</f>
        <v>0</v>
      </c>
      <c r="G263" s="127">
        <f>IF(ISNA(VLOOKUP($A263,DSSV!$A$7:$S$65536,IN_DTK!G$5,0))=FALSE,VLOOKUP($A263,DSSV!$A$7:$S$65536,IN_DTK!G$5,0),"")</f>
        <v>0</v>
      </c>
      <c r="H263" s="127" t="str">
        <f>IF(ISNA(VLOOKUP($A263,DSSV!$A$7:$S$65536,IN_DTK!H$5,0))=FALSE,IF(H$8&lt;&gt;0,VLOOKUP($A263,DSSV!$A$7:$S$65536,IN_DTK!H$5,0),""),"")</f>
        <v/>
      </c>
      <c r="I263" s="127" t="str">
        <f>IF(ISNA(VLOOKUP($A263,DSSV!$A$7:$S$65536,IN_DTK!I$5,0))=FALSE,IF(I$8&lt;&gt;0,VLOOKUP($A263,DSSV!$A$7:$S$65536,IN_DTK!I$5,0),""),"")</f>
        <v/>
      </c>
      <c r="J263" s="127" t="str">
        <f>IF(ISNA(VLOOKUP($A263,DSSV!$A$7:$S$65536,IN_DTK!J$5,0))=FALSE,IF(J$8&lt;&gt;0,VLOOKUP($A263,DSSV!$A$7:$S$65536,IN_DTK!J$5,0),""),"")</f>
        <v/>
      </c>
      <c r="K263" s="127" t="str">
        <f>IF(ISNA(VLOOKUP($A263,DSSV!$A$7:$S$65536,IN_DTK!K$5,0))=FALSE,IF(K$8&lt;&gt;0,VLOOKUP($A263,DSSV!$A$7:$S$65536,IN_DTK!K$5,0),""),"")</f>
        <v/>
      </c>
      <c r="L263" s="127" t="str">
        <f>IF(ISNA(VLOOKUP($A263,DSSV!$A$7:$S$65536,IN_DTK!L$5,0))=FALSE,IF(L$8&lt;&gt;0,VLOOKUP($A263,DSSV!$A$7:$S$65536,IN_DTK!L$5,0),""),"")</f>
        <v/>
      </c>
      <c r="M263" s="127" t="str">
        <f>IF(ISNA(VLOOKUP($A263,DSSV!$A$7:$S$65536,IN_DTK!M$5,0))=FALSE,IF(M$8&lt;&gt;0,VLOOKUP($A263,DSSV!$A$7:$S$65536,IN_DTK!M$5,0),""),"")</f>
        <v/>
      </c>
      <c r="N263" s="127" t="str">
        <f>IF(ISNA(VLOOKUP($A263,DSSV!$A$7:$S$65536,IN_DTK!N$5,0))=FALSE,IF(N$8&lt;&gt;0,VLOOKUP($A263,DSSV!$A$7:$S$65536,IN_DTK!N$5,0),""),"")</f>
        <v/>
      </c>
      <c r="O263" s="127" t="str">
        <f>IF(ISNA(VLOOKUP($A263,DSSV!$A$7:$S$65536,IN_DTK!O$5,0))=FALSE,IF(O$8&lt;&gt;0,VLOOKUP($A263,DSSV!$A$7:$S$65536,IN_DTK!O$5,0),""),"")</f>
        <v/>
      </c>
      <c r="P263" s="127" t="str">
        <f>IF(ISNA(VLOOKUP($A263,DSSV!$A$7:$S$65536,IN_DTK!P$5,0))=FALSE,IF(P$8&lt;&gt;0,VLOOKUP($A263,DSSV!$A$7:$S$65536,IN_DTK!P$5,0),""),"")</f>
        <v/>
      </c>
      <c r="Q263" s="130">
        <f>IF(ISNA(VLOOKUP($A263,DSSV!$A$7:$S$65536,IN_DTK!Q$5,0))=FALSE,VLOOKUP($A263,DSSV!$A$7:$S$65536,IN_DTK!Q$5,0),"")</f>
        <v>0</v>
      </c>
      <c r="R263" s="131" t="str">
        <f>IF(ISNA(VLOOKUP($A263,DSSV!$A$7:$S$65536,IN_DTK!R$5,0))=FALSE,VLOOKUP($A263,DSSV!$A$7:$S$65536,IN_DTK!R$5,0),"")</f>
        <v>Không</v>
      </c>
      <c r="S263" s="132">
        <f>IF(ISNA(VLOOKUP($A263,DSSV!$A$7:$S$65536,IN_DTK!S$5,0))=FALSE,VLOOKUP($A263,DSSV!$A$7:$S$65536,IN_DTK!S$5,0),"")</f>
        <v>0</v>
      </c>
      <c r="T263" s="125"/>
      <c r="U263" s="125"/>
      <c r="V263" s="125"/>
      <c r="W263" s="125"/>
      <c r="X263" s="125"/>
      <c r="Y263" s="125"/>
      <c r="Z263" s="125"/>
      <c r="AA263" s="125"/>
      <c r="AB263" s="125"/>
      <c r="AC263" s="125"/>
      <c r="AD263" s="125"/>
      <c r="AE263" s="125"/>
      <c r="AF263" s="125"/>
      <c r="AG263" s="125"/>
      <c r="AH263" s="125"/>
      <c r="AI263" s="125"/>
      <c r="AJ263" s="125"/>
      <c r="AK263" s="125"/>
      <c r="AL263" s="125"/>
      <c r="AM263" s="125"/>
      <c r="AN263" s="125"/>
      <c r="AO263" s="125"/>
      <c r="AP263" s="125"/>
      <c r="AQ263" s="125"/>
      <c r="AR263" s="125"/>
      <c r="AS263" s="125"/>
      <c r="AT263" s="125"/>
      <c r="AU263" s="125"/>
      <c r="AV263" s="125"/>
      <c r="AW263" s="125"/>
      <c r="AX263" s="125"/>
      <c r="AY263" s="125"/>
      <c r="AZ263" s="125"/>
      <c r="BA263" s="125"/>
      <c r="BB263" s="125"/>
      <c r="BC263" s="125"/>
    </row>
    <row r="264" spans="1:55" s="126" customFormat="1" ht="20.100000000000001" customHeight="1">
      <c r="A264" s="124">
        <v>256</v>
      </c>
      <c r="B264" s="127">
        <v>256</v>
      </c>
      <c r="C264" s="127">
        <f>IF(ISNA(VLOOKUP($A264,DSSV!$A$7:$S$65536,IN_DTK!C$5,0))=FALSE,VLOOKUP($A264,DSSV!$A$7:$S$65536,IN_DTK!C$5,0),"")</f>
        <v>0</v>
      </c>
      <c r="D264" s="128">
        <f>IF(ISNA(VLOOKUP($A264,DSSV!$A$7:$S$65536,IN_DTK!D$5,0))=FALSE,VLOOKUP($A264,DSSV!$A$7:$S$65536,IN_DTK!D$5,0),"")</f>
        <v>0</v>
      </c>
      <c r="E264" s="129">
        <f>IF(ISNA(VLOOKUP($A264,DSSV!$A$7:$S$65536,IN_DTK!E$5,0))=FALSE,VLOOKUP($A264,DSSV!$A$7:$S$65536,IN_DTK!E$5,0),"")</f>
        <v>0</v>
      </c>
      <c r="F264" s="127">
        <f>IF(ISNA(VLOOKUP($A264,DSSV!$A$7:$S$65536,IN_DTK!F$5,0))=FALSE,VLOOKUP($A264,DSSV!$A$7:$S$65536,IN_DTK!F$5,0),"")</f>
        <v>0</v>
      </c>
      <c r="G264" s="127">
        <f>IF(ISNA(VLOOKUP($A264,DSSV!$A$7:$S$65536,IN_DTK!G$5,0))=FALSE,VLOOKUP($A264,DSSV!$A$7:$S$65536,IN_DTK!G$5,0),"")</f>
        <v>0</v>
      </c>
      <c r="H264" s="127" t="str">
        <f>IF(ISNA(VLOOKUP($A264,DSSV!$A$7:$S$65536,IN_DTK!H$5,0))=FALSE,IF(H$8&lt;&gt;0,VLOOKUP($A264,DSSV!$A$7:$S$65536,IN_DTK!H$5,0),""),"")</f>
        <v/>
      </c>
      <c r="I264" s="127" t="str">
        <f>IF(ISNA(VLOOKUP($A264,DSSV!$A$7:$S$65536,IN_DTK!I$5,0))=FALSE,IF(I$8&lt;&gt;0,VLOOKUP($A264,DSSV!$A$7:$S$65536,IN_DTK!I$5,0),""),"")</f>
        <v/>
      </c>
      <c r="J264" s="127" t="str">
        <f>IF(ISNA(VLOOKUP($A264,DSSV!$A$7:$S$65536,IN_DTK!J$5,0))=FALSE,IF(J$8&lt;&gt;0,VLOOKUP($A264,DSSV!$A$7:$S$65536,IN_DTK!J$5,0),""),"")</f>
        <v/>
      </c>
      <c r="K264" s="127" t="str">
        <f>IF(ISNA(VLOOKUP($A264,DSSV!$A$7:$S$65536,IN_DTK!K$5,0))=FALSE,IF(K$8&lt;&gt;0,VLOOKUP($A264,DSSV!$A$7:$S$65536,IN_DTK!K$5,0),""),"")</f>
        <v/>
      </c>
      <c r="L264" s="127" t="str">
        <f>IF(ISNA(VLOOKUP($A264,DSSV!$A$7:$S$65536,IN_DTK!L$5,0))=FALSE,IF(L$8&lt;&gt;0,VLOOKUP($A264,DSSV!$A$7:$S$65536,IN_DTK!L$5,0),""),"")</f>
        <v/>
      </c>
      <c r="M264" s="127" t="str">
        <f>IF(ISNA(VLOOKUP($A264,DSSV!$A$7:$S$65536,IN_DTK!M$5,0))=FALSE,IF(M$8&lt;&gt;0,VLOOKUP($A264,DSSV!$A$7:$S$65536,IN_DTK!M$5,0),""),"")</f>
        <v/>
      </c>
      <c r="N264" s="127" t="str">
        <f>IF(ISNA(VLOOKUP($A264,DSSV!$A$7:$S$65536,IN_DTK!N$5,0))=FALSE,IF(N$8&lt;&gt;0,VLOOKUP($A264,DSSV!$A$7:$S$65536,IN_DTK!N$5,0),""),"")</f>
        <v/>
      </c>
      <c r="O264" s="127" t="str">
        <f>IF(ISNA(VLOOKUP($A264,DSSV!$A$7:$S$65536,IN_DTK!O$5,0))=FALSE,IF(O$8&lt;&gt;0,VLOOKUP($A264,DSSV!$A$7:$S$65536,IN_DTK!O$5,0),""),"")</f>
        <v/>
      </c>
      <c r="P264" s="127" t="str">
        <f>IF(ISNA(VLOOKUP($A264,DSSV!$A$7:$S$65536,IN_DTK!P$5,0))=FALSE,IF(P$8&lt;&gt;0,VLOOKUP($A264,DSSV!$A$7:$S$65536,IN_DTK!P$5,0),""),"")</f>
        <v/>
      </c>
      <c r="Q264" s="130">
        <f>IF(ISNA(VLOOKUP($A264,DSSV!$A$7:$S$65536,IN_DTK!Q$5,0))=FALSE,VLOOKUP($A264,DSSV!$A$7:$S$65536,IN_DTK!Q$5,0),"")</f>
        <v>0</v>
      </c>
      <c r="R264" s="131" t="str">
        <f>IF(ISNA(VLOOKUP($A264,DSSV!$A$7:$S$65536,IN_DTK!R$5,0))=FALSE,VLOOKUP($A264,DSSV!$A$7:$S$65536,IN_DTK!R$5,0),"")</f>
        <v>Không</v>
      </c>
      <c r="S264" s="132">
        <f>IF(ISNA(VLOOKUP($A264,DSSV!$A$7:$S$65536,IN_DTK!S$5,0))=FALSE,VLOOKUP($A264,DSSV!$A$7:$S$65536,IN_DTK!S$5,0),"")</f>
        <v>0</v>
      </c>
      <c r="T264" s="125"/>
      <c r="U264" s="125"/>
      <c r="V264" s="125"/>
      <c r="W264" s="125"/>
      <c r="X264" s="125"/>
      <c r="Y264" s="125"/>
      <c r="Z264" s="125"/>
      <c r="AA264" s="125"/>
      <c r="AB264" s="125"/>
      <c r="AC264" s="125"/>
      <c r="AD264" s="125"/>
      <c r="AE264" s="125"/>
      <c r="AF264" s="125"/>
      <c r="AG264" s="125"/>
      <c r="AH264" s="125"/>
      <c r="AI264" s="125"/>
      <c r="AJ264" s="125"/>
      <c r="AK264" s="125"/>
      <c r="AL264" s="125"/>
      <c r="AM264" s="125"/>
      <c r="AN264" s="125"/>
      <c r="AO264" s="125"/>
      <c r="AP264" s="125"/>
      <c r="AQ264" s="125"/>
      <c r="AR264" s="125"/>
      <c r="AS264" s="125"/>
      <c r="AT264" s="125"/>
      <c r="AU264" s="125"/>
      <c r="AV264" s="125"/>
      <c r="AW264" s="125"/>
      <c r="AX264" s="125"/>
      <c r="AY264" s="125"/>
      <c r="AZ264" s="125"/>
      <c r="BA264" s="125"/>
      <c r="BB264" s="125"/>
      <c r="BC264" s="125"/>
    </row>
    <row r="265" spans="1:55" s="126" customFormat="1" ht="20.100000000000001" customHeight="1">
      <c r="A265" s="124">
        <v>257</v>
      </c>
      <c r="B265" s="127">
        <v>257</v>
      </c>
      <c r="C265" s="127">
        <f>IF(ISNA(VLOOKUP($A265,DSSV!$A$7:$S$65536,IN_DTK!C$5,0))=FALSE,VLOOKUP($A265,DSSV!$A$7:$S$65536,IN_DTK!C$5,0),"")</f>
        <v>0</v>
      </c>
      <c r="D265" s="128">
        <f>IF(ISNA(VLOOKUP($A265,DSSV!$A$7:$S$65536,IN_DTK!D$5,0))=FALSE,VLOOKUP($A265,DSSV!$A$7:$S$65536,IN_DTK!D$5,0),"")</f>
        <v>0</v>
      </c>
      <c r="E265" s="129">
        <f>IF(ISNA(VLOOKUP($A265,DSSV!$A$7:$S$65536,IN_DTK!E$5,0))=FALSE,VLOOKUP($A265,DSSV!$A$7:$S$65536,IN_DTK!E$5,0),"")</f>
        <v>0</v>
      </c>
      <c r="F265" s="127">
        <f>IF(ISNA(VLOOKUP($A265,DSSV!$A$7:$S$65536,IN_DTK!F$5,0))=FALSE,VLOOKUP($A265,DSSV!$A$7:$S$65536,IN_DTK!F$5,0),"")</f>
        <v>0</v>
      </c>
      <c r="G265" s="127">
        <f>IF(ISNA(VLOOKUP($A265,DSSV!$A$7:$S$65536,IN_DTK!G$5,0))=FALSE,VLOOKUP($A265,DSSV!$A$7:$S$65536,IN_DTK!G$5,0),"")</f>
        <v>0</v>
      </c>
      <c r="H265" s="127" t="str">
        <f>IF(ISNA(VLOOKUP($A265,DSSV!$A$7:$S$65536,IN_DTK!H$5,0))=FALSE,IF(H$8&lt;&gt;0,VLOOKUP($A265,DSSV!$A$7:$S$65536,IN_DTK!H$5,0),""),"")</f>
        <v/>
      </c>
      <c r="I265" s="127" t="str">
        <f>IF(ISNA(VLOOKUP($A265,DSSV!$A$7:$S$65536,IN_DTK!I$5,0))=FALSE,IF(I$8&lt;&gt;0,VLOOKUP($A265,DSSV!$A$7:$S$65536,IN_DTK!I$5,0),""),"")</f>
        <v/>
      </c>
      <c r="J265" s="127" t="str">
        <f>IF(ISNA(VLOOKUP($A265,DSSV!$A$7:$S$65536,IN_DTK!J$5,0))=FALSE,IF(J$8&lt;&gt;0,VLOOKUP($A265,DSSV!$A$7:$S$65536,IN_DTK!J$5,0),""),"")</f>
        <v/>
      </c>
      <c r="K265" s="127" t="str">
        <f>IF(ISNA(VLOOKUP($A265,DSSV!$A$7:$S$65536,IN_DTK!K$5,0))=FALSE,IF(K$8&lt;&gt;0,VLOOKUP($A265,DSSV!$A$7:$S$65536,IN_DTK!K$5,0),""),"")</f>
        <v/>
      </c>
      <c r="L265" s="127" t="str">
        <f>IF(ISNA(VLOOKUP($A265,DSSV!$A$7:$S$65536,IN_DTK!L$5,0))=FALSE,IF(L$8&lt;&gt;0,VLOOKUP($A265,DSSV!$A$7:$S$65536,IN_DTK!L$5,0),""),"")</f>
        <v/>
      </c>
      <c r="M265" s="127" t="str">
        <f>IF(ISNA(VLOOKUP($A265,DSSV!$A$7:$S$65536,IN_DTK!M$5,0))=FALSE,IF(M$8&lt;&gt;0,VLOOKUP($A265,DSSV!$A$7:$S$65536,IN_DTK!M$5,0),""),"")</f>
        <v/>
      </c>
      <c r="N265" s="127" t="str">
        <f>IF(ISNA(VLOOKUP($A265,DSSV!$A$7:$S$65536,IN_DTK!N$5,0))=FALSE,IF(N$8&lt;&gt;0,VLOOKUP($A265,DSSV!$A$7:$S$65536,IN_DTK!N$5,0),""),"")</f>
        <v/>
      </c>
      <c r="O265" s="127" t="str">
        <f>IF(ISNA(VLOOKUP($A265,DSSV!$A$7:$S$65536,IN_DTK!O$5,0))=FALSE,IF(O$8&lt;&gt;0,VLOOKUP($A265,DSSV!$A$7:$S$65536,IN_DTK!O$5,0),""),"")</f>
        <v/>
      </c>
      <c r="P265" s="127" t="str">
        <f>IF(ISNA(VLOOKUP($A265,DSSV!$A$7:$S$65536,IN_DTK!P$5,0))=FALSE,IF(P$8&lt;&gt;0,VLOOKUP($A265,DSSV!$A$7:$S$65536,IN_DTK!P$5,0),""),"")</f>
        <v/>
      </c>
      <c r="Q265" s="130">
        <f>IF(ISNA(VLOOKUP($A265,DSSV!$A$7:$S$65536,IN_DTK!Q$5,0))=FALSE,VLOOKUP($A265,DSSV!$A$7:$S$65536,IN_DTK!Q$5,0),"")</f>
        <v>0</v>
      </c>
      <c r="R265" s="131" t="str">
        <f>IF(ISNA(VLOOKUP($A265,DSSV!$A$7:$S$65536,IN_DTK!R$5,0))=FALSE,VLOOKUP($A265,DSSV!$A$7:$S$65536,IN_DTK!R$5,0),"")</f>
        <v>Không</v>
      </c>
      <c r="S265" s="132">
        <f>IF(ISNA(VLOOKUP($A265,DSSV!$A$7:$S$65536,IN_DTK!S$5,0))=FALSE,VLOOKUP($A265,DSSV!$A$7:$S$65536,IN_DTK!S$5,0),"")</f>
        <v>0</v>
      </c>
      <c r="T265" s="125"/>
      <c r="U265" s="125"/>
      <c r="V265" s="125"/>
      <c r="W265" s="125"/>
      <c r="X265" s="125"/>
      <c r="Y265" s="125"/>
      <c r="Z265" s="125"/>
      <c r="AA265" s="125"/>
      <c r="AB265" s="125"/>
      <c r="AC265" s="125"/>
      <c r="AD265" s="125"/>
      <c r="AE265" s="125"/>
      <c r="AF265" s="125"/>
      <c r="AG265" s="125"/>
      <c r="AH265" s="125"/>
      <c r="AI265" s="125"/>
      <c r="AJ265" s="125"/>
      <c r="AK265" s="125"/>
      <c r="AL265" s="125"/>
      <c r="AM265" s="125"/>
      <c r="AN265" s="125"/>
      <c r="AO265" s="125"/>
      <c r="AP265" s="125"/>
      <c r="AQ265" s="125"/>
      <c r="AR265" s="125"/>
      <c r="AS265" s="125"/>
      <c r="AT265" s="125"/>
      <c r="AU265" s="125"/>
      <c r="AV265" s="125"/>
      <c r="AW265" s="125"/>
      <c r="AX265" s="125"/>
      <c r="AY265" s="125"/>
      <c r="AZ265" s="125"/>
      <c r="BA265" s="125"/>
      <c r="BB265" s="125"/>
      <c r="BC265" s="125"/>
    </row>
    <row r="266" spans="1:55" s="126" customFormat="1" ht="20.100000000000001" customHeight="1">
      <c r="A266" s="124">
        <v>258</v>
      </c>
      <c r="B266" s="127">
        <v>258</v>
      </c>
      <c r="C266" s="127">
        <f>IF(ISNA(VLOOKUP($A266,DSSV!$A$7:$S$65536,IN_DTK!C$5,0))=FALSE,VLOOKUP($A266,DSSV!$A$7:$S$65536,IN_DTK!C$5,0),"")</f>
        <v>0</v>
      </c>
      <c r="D266" s="128">
        <f>IF(ISNA(VLOOKUP($A266,DSSV!$A$7:$S$65536,IN_DTK!D$5,0))=FALSE,VLOOKUP($A266,DSSV!$A$7:$S$65536,IN_DTK!D$5,0),"")</f>
        <v>0</v>
      </c>
      <c r="E266" s="129">
        <f>IF(ISNA(VLOOKUP($A266,DSSV!$A$7:$S$65536,IN_DTK!E$5,0))=FALSE,VLOOKUP($A266,DSSV!$A$7:$S$65536,IN_DTK!E$5,0),"")</f>
        <v>0</v>
      </c>
      <c r="F266" s="127">
        <f>IF(ISNA(VLOOKUP($A266,DSSV!$A$7:$S$65536,IN_DTK!F$5,0))=FALSE,VLOOKUP($A266,DSSV!$A$7:$S$65536,IN_DTK!F$5,0),"")</f>
        <v>0</v>
      </c>
      <c r="G266" s="127">
        <f>IF(ISNA(VLOOKUP($A266,DSSV!$A$7:$S$65536,IN_DTK!G$5,0))=FALSE,VLOOKUP($A266,DSSV!$A$7:$S$65536,IN_DTK!G$5,0),"")</f>
        <v>0</v>
      </c>
      <c r="H266" s="127" t="str">
        <f>IF(ISNA(VLOOKUP($A266,DSSV!$A$7:$S$65536,IN_DTK!H$5,0))=FALSE,IF(H$8&lt;&gt;0,VLOOKUP($A266,DSSV!$A$7:$S$65536,IN_DTK!H$5,0),""),"")</f>
        <v/>
      </c>
      <c r="I266" s="127" t="str">
        <f>IF(ISNA(VLOOKUP($A266,DSSV!$A$7:$S$65536,IN_DTK!I$5,0))=FALSE,IF(I$8&lt;&gt;0,VLOOKUP($A266,DSSV!$A$7:$S$65536,IN_DTK!I$5,0),""),"")</f>
        <v/>
      </c>
      <c r="J266" s="127" t="str">
        <f>IF(ISNA(VLOOKUP($A266,DSSV!$A$7:$S$65536,IN_DTK!J$5,0))=FALSE,IF(J$8&lt;&gt;0,VLOOKUP($A266,DSSV!$A$7:$S$65536,IN_DTK!J$5,0),""),"")</f>
        <v/>
      </c>
      <c r="K266" s="127" t="str">
        <f>IF(ISNA(VLOOKUP($A266,DSSV!$A$7:$S$65536,IN_DTK!K$5,0))=FALSE,IF(K$8&lt;&gt;0,VLOOKUP($A266,DSSV!$A$7:$S$65536,IN_DTK!K$5,0),""),"")</f>
        <v/>
      </c>
      <c r="L266" s="127" t="str">
        <f>IF(ISNA(VLOOKUP($A266,DSSV!$A$7:$S$65536,IN_DTK!L$5,0))=FALSE,IF(L$8&lt;&gt;0,VLOOKUP($A266,DSSV!$A$7:$S$65536,IN_DTK!L$5,0),""),"")</f>
        <v/>
      </c>
      <c r="M266" s="127" t="str">
        <f>IF(ISNA(VLOOKUP($A266,DSSV!$A$7:$S$65536,IN_DTK!M$5,0))=FALSE,IF(M$8&lt;&gt;0,VLOOKUP($A266,DSSV!$A$7:$S$65536,IN_DTK!M$5,0),""),"")</f>
        <v/>
      </c>
      <c r="N266" s="127" t="str">
        <f>IF(ISNA(VLOOKUP($A266,DSSV!$A$7:$S$65536,IN_DTK!N$5,0))=FALSE,IF(N$8&lt;&gt;0,VLOOKUP($A266,DSSV!$A$7:$S$65536,IN_DTK!N$5,0),""),"")</f>
        <v/>
      </c>
      <c r="O266" s="127" t="str">
        <f>IF(ISNA(VLOOKUP($A266,DSSV!$A$7:$S$65536,IN_DTK!O$5,0))=FALSE,IF(O$8&lt;&gt;0,VLOOKUP($A266,DSSV!$A$7:$S$65536,IN_DTK!O$5,0),""),"")</f>
        <v/>
      </c>
      <c r="P266" s="127" t="str">
        <f>IF(ISNA(VLOOKUP($A266,DSSV!$A$7:$S$65536,IN_DTK!P$5,0))=FALSE,IF(P$8&lt;&gt;0,VLOOKUP($A266,DSSV!$A$7:$S$65536,IN_DTK!P$5,0),""),"")</f>
        <v/>
      </c>
      <c r="Q266" s="130">
        <f>IF(ISNA(VLOOKUP($A266,DSSV!$A$7:$S$65536,IN_DTK!Q$5,0))=FALSE,VLOOKUP($A266,DSSV!$A$7:$S$65536,IN_DTK!Q$5,0),"")</f>
        <v>0</v>
      </c>
      <c r="R266" s="131" t="str">
        <f>IF(ISNA(VLOOKUP($A266,DSSV!$A$7:$S$65536,IN_DTK!R$5,0))=FALSE,VLOOKUP($A266,DSSV!$A$7:$S$65536,IN_DTK!R$5,0),"")</f>
        <v>Không</v>
      </c>
      <c r="S266" s="132">
        <f>IF(ISNA(VLOOKUP($A266,DSSV!$A$7:$S$65536,IN_DTK!S$5,0))=FALSE,VLOOKUP($A266,DSSV!$A$7:$S$65536,IN_DTK!S$5,0),"")</f>
        <v>0</v>
      </c>
      <c r="T266" s="125"/>
      <c r="U266" s="125"/>
      <c r="V266" s="125"/>
      <c r="W266" s="125"/>
      <c r="X266" s="125"/>
      <c r="Y266" s="125"/>
      <c r="Z266" s="125"/>
      <c r="AA266" s="125"/>
      <c r="AB266" s="125"/>
      <c r="AC266" s="125"/>
      <c r="AD266" s="125"/>
      <c r="AE266" s="125"/>
      <c r="AF266" s="125"/>
      <c r="AG266" s="125"/>
      <c r="AH266" s="125"/>
      <c r="AI266" s="125"/>
      <c r="AJ266" s="125"/>
      <c r="AK266" s="125"/>
      <c r="AL266" s="125"/>
      <c r="AM266" s="125"/>
      <c r="AN266" s="125"/>
      <c r="AO266" s="125"/>
      <c r="AP266" s="125"/>
      <c r="AQ266" s="125"/>
      <c r="AR266" s="125"/>
      <c r="AS266" s="125"/>
      <c r="AT266" s="125"/>
      <c r="AU266" s="125"/>
      <c r="AV266" s="125"/>
      <c r="AW266" s="125"/>
      <c r="AX266" s="125"/>
      <c r="AY266" s="125"/>
      <c r="AZ266" s="125"/>
      <c r="BA266" s="125"/>
      <c r="BB266" s="125"/>
      <c r="BC266" s="125"/>
    </row>
    <row r="267" spans="1:55" s="126" customFormat="1" ht="20.100000000000001" customHeight="1">
      <c r="A267" s="124">
        <v>259</v>
      </c>
      <c r="B267" s="127">
        <v>259</v>
      </c>
      <c r="C267" s="127">
        <f>IF(ISNA(VLOOKUP($A267,DSSV!$A$7:$S$65536,IN_DTK!C$5,0))=FALSE,VLOOKUP($A267,DSSV!$A$7:$S$65536,IN_DTK!C$5,0),"")</f>
        <v>0</v>
      </c>
      <c r="D267" s="128">
        <f>IF(ISNA(VLOOKUP($A267,DSSV!$A$7:$S$65536,IN_DTK!D$5,0))=FALSE,VLOOKUP($A267,DSSV!$A$7:$S$65536,IN_DTK!D$5,0),"")</f>
        <v>0</v>
      </c>
      <c r="E267" s="129">
        <f>IF(ISNA(VLOOKUP($A267,DSSV!$A$7:$S$65536,IN_DTK!E$5,0))=FALSE,VLOOKUP($A267,DSSV!$A$7:$S$65536,IN_DTK!E$5,0),"")</f>
        <v>0</v>
      </c>
      <c r="F267" s="127">
        <f>IF(ISNA(VLOOKUP($A267,DSSV!$A$7:$S$65536,IN_DTK!F$5,0))=FALSE,VLOOKUP($A267,DSSV!$A$7:$S$65536,IN_DTK!F$5,0),"")</f>
        <v>0</v>
      </c>
      <c r="G267" s="127">
        <f>IF(ISNA(VLOOKUP($A267,DSSV!$A$7:$S$65536,IN_DTK!G$5,0))=FALSE,VLOOKUP($A267,DSSV!$A$7:$S$65536,IN_DTK!G$5,0),"")</f>
        <v>0</v>
      </c>
      <c r="H267" s="127" t="str">
        <f>IF(ISNA(VLOOKUP($A267,DSSV!$A$7:$S$65536,IN_DTK!H$5,0))=FALSE,IF(H$8&lt;&gt;0,VLOOKUP($A267,DSSV!$A$7:$S$65536,IN_DTK!H$5,0),""),"")</f>
        <v/>
      </c>
      <c r="I267" s="127" t="str">
        <f>IF(ISNA(VLOOKUP($A267,DSSV!$A$7:$S$65536,IN_DTK!I$5,0))=FALSE,IF(I$8&lt;&gt;0,VLOOKUP($A267,DSSV!$A$7:$S$65536,IN_DTK!I$5,0),""),"")</f>
        <v/>
      </c>
      <c r="J267" s="127" t="str">
        <f>IF(ISNA(VLOOKUP($A267,DSSV!$A$7:$S$65536,IN_DTK!J$5,0))=FALSE,IF(J$8&lt;&gt;0,VLOOKUP($A267,DSSV!$A$7:$S$65536,IN_DTK!J$5,0),""),"")</f>
        <v/>
      </c>
      <c r="K267" s="127" t="str">
        <f>IF(ISNA(VLOOKUP($A267,DSSV!$A$7:$S$65536,IN_DTK!K$5,0))=FALSE,IF(K$8&lt;&gt;0,VLOOKUP($A267,DSSV!$A$7:$S$65536,IN_DTK!K$5,0),""),"")</f>
        <v/>
      </c>
      <c r="L267" s="127" t="str">
        <f>IF(ISNA(VLOOKUP($A267,DSSV!$A$7:$S$65536,IN_DTK!L$5,0))=FALSE,IF(L$8&lt;&gt;0,VLOOKUP($A267,DSSV!$A$7:$S$65536,IN_DTK!L$5,0),""),"")</f>
        <v/>
      </c>
      <c r="M267" s="127" t="str">
        <f>IF(ISNA(VLOOKUP($A267,DSSV!$A$7:$S$65536,IN_DTK!M$5,0))=FALSE,IF(M$8&lt;&gt;0,VLOOKUP($A267,DSSV!$A$7:$S$65536,IN_DTK!M$5,0),""),"")</f>
        <v/>
      </c>
      <c r="N267" s="127" t="str">
        <f>IF(ISNA(VLOOKUP($A267,DSSV!$A$7:$S$65536,IN_DTK!N$5,0))=FALSE,IF(N$8&lt;&gt;0,VLOOKUP($A267,DSSV!$A$7:$S$65536,IN_DTK!N$5,0),""),"")</f>
        <v/>
      </c>
      <c r="O267" s="127" t="str">
        <f>IF(ISNA(VLOOKUP($A267,DSSV!$A$7:$S$65536,IN_DTK!O$5,0))=FALSE,IF(O$8&lt;&gt;0,VLOOKUP($A267,DSSV!$A$7:$S$65536,IN_DTK!O$5,0),""),"")</f>
        <v/>
      </c>
      <c r="P267" s="127" t="str">
        <f>IF(ISNA(VLOOKUP($A267,DSSV!$A$7:$S$65536,IN_DTK!P$5,0))=FALSE,IF(P$8&lt;&gt;0,VLOOKUP($A267,DSSV!$A$7:$S$65536,IN_DTK!P$5,0),""),"")</f>
        <v/>
      </c>
      <c r="Q267" s="130">
        <f>IF(ISNA(VLOOKUP($A267,DSSV!$A$7:$S$65536,IN_DTK!Q$5,0))=FALSE,VLOOKUP($A267,DSSV!$A$7:$S$65536,IN_DTK!Q$5,0),"")</f>
        <v>0</v>
      </c>
      <c r="R267" s="131" t="str">
        <f>IF(ISNA(VLOOKUP($A267,DSSV!$A$7:$S$65536,IN_DTK!R$5,0))=FALSE,VLOOKUP($A267,DSSV!$A$7:$S$65536,IN_DTK!R$5,0),"")</f>
        <v>Không</v>
      </c>
      <c r="S267" s="132">
        <f>IF(ISNA(VLOOKUP($A267,DSSV!$A$7:$S$65536,IN_DTK!S$5,0))=FALSE,VLOOKUP($A267,DSSV!$A$7:$S$65536,IN_DTK!S$5,0),"")</f>
        <v>0</v>
      </c>
      <c r="T267" s="125"/>
      <c r="U267" s="125"/>
      <c r="V267" s="125"/>
      <c r="W267" s="125"/>
      <c r="X267" s="125"/>
      <c r="Y267" s="125"/>
      <c r="Z267" s="125"/>
      <c r="AA267" s="125"/>
      <c r="AB267" s="125"/>
      <c r="AC267" s="125"/>
      <c r="AD267" s="125"/>
      <c r="AE267" s="125"/>
      <c r="AF267" s="125"/>
      <c r="AG267" s="125"/>
      <c r="AH267" s="125"/>
      <c r="AI267" s="125"/>
      <c r="AJ267" s="125"/>
      <c r="AK267" s="125"/>
      <c r="AL267" s="125"/>
      <c r="AM267" s="125"/>
      <c r="AN267" s="125"/>
      <c r="AO267" s="125"/>
      <c r="AP267" s="125"/>
      <c r="AQ267" s="125"/>
      <c r="AR267" s="125"/>
      <c r="AS267" s="125"/>
      <c r="AT267" s="125"/>
      <c r="AU267" s="125"/>
      <c r="AV267" s="125"/>
      <c r="AW267" s="125"/>
      <c r="AX267" s="125"/>
      <c r="AY267" s="125"/>
      <c r="AZ267" s="125"/>
      <c r="BA267" s="125"/>
      <c r="BB267" s="125"/>
      <c r="BC267" s="125"/>
    </row>
    <row r="268" spans="1:55" s="126" customFormat="1" ht="20.100000000000001" customHeight="1">
      <c r="A268" s="124">
        <v>260</v>
      </c>
      <c r="B268" s="127">
        <v>260</v>
      </c>
      <c r="C268" s="127">
        <f>IF(ISNA(VLOOKUP($A268,DSSV!$A$7:$S$65536,IN_DTK!C$5,0))=FALSE,VLOOKUP($A268,DSSV!$A$7:$S$65536,IN_DTK!C$5,0),"")</f>
        <v>0</v>
      </c>
      <c r="D268" s="128">
        <f>IF(ISNA(VLOOKUP($A268,DSSV!$A$7:$S$65536,IN_DTK!D$5,0))=FALSE,VLOOKUP($A268,DSSV!$A$7:$S$65536,IN_DTK!D$5,0),"")</f>
        <v>0</v>
      </c>
      <c r="E268" s="129">
        <f>IF(ISNA(VLOOKUP($A268,DSSV!$A$7:$S$65536,IN_DTK!E$5,0))=FALSE,VLOOKUP($A268,DSSV!$A$7:$S$65536,IN_DTK!E$5,0),"")</f>
        <v>0</v>
      </c>
      <c r="F268" s="127">
        <f>IF(ISNA(VLOOKUP($A268,DSSV!$A$7:$S$65536,IN_DTK!F$5,0))=FALSE,VLOOKUP($A268,DSSV!$A$7:$S$65536,IN_DTK!F$5,0),"")</f>
        <v>0</v>
      </c>
      <c r="G268" s="127">
        <f>IF(ISNA(VLOOKUP($A268,DSSV!$A$7:$S$65536,IN_DTK!G$5,0))=FALSE,VLOOKUP($A268,DSSV!$A$7:$S$65536,IN_DTK!G$5,0),"")</f>
        <v>0</v>
      </c>
      <c r="H268" s="127" t="str">
        <f>IF(ISNA(VLOOKUP($A268,DSSV!$A$7:$S$65536,IN_DTK!H$5,0))=FALSE,IF(H$8&lt;&gt;0,VLOOKUP($A268,DSSV!$A$7:$S$65536,IN_DTK!H$5,0),""),"")</f>
        <v/>
      </c>
      <c r="I268" s="127" t="str">
        <f>IF(ISNA(VLOOKUP($A268,DSSV!$A$7:$S$65536,IN_DTK!I$5,0))=FALSE,IF(I$8&lt;&gt;0,VLOOKUP($A268,DSSV!$A$7:$S$65536,IN_DTK!I$5,0),""),"")</f>
        <v/>
      </c>
      <c r="J268" s="127" t="str">
        <f>IF(ISNA(VLOOKUP($A268,DSSV!$A$7:$S$65536,IN_DTK!J$5,0))=FALSE,IF(J$8&lt;&gt;0,VLOOKUP($A268,DSSV!$A$7:$S$65536,IN_DTK!J$5,0),""),"")</f>
        <v/>
      </c>
      <c r="K268" s="127" t="str">
        <f>IF(ISNA(VLOOKUP($A268,DSSV!$A$7:$S$65536,IN_DTK!K$5,0))=FALSE,IF(K$8&lt;&gt;0,VLOOKUP($A268,DSSV!$A$7:$S$65536,IN_DTK!K$5,0),""),"")</f>
        <v/>
      </c>
      <c r="L268" s="127" t="str">
        <f>IF(ISNA(VLOOKUP($A268,DSSV!$A$7:$S$65536,IN_DTK!L$5,0))=FALSE,IF(L$8&lt;&gt;0,VLOOKUP($A268,DSSV!$A$7:$S$65536,IN_DTK!L$5,0),""),"")</f>
        <v/>
      </c>
      <c r="M268" s="127" t="str">
        <f>IF(ISNA(VLOOKUP($A268,DSSV!$A$7:$S$65536,IN_DTK!M$5,0))=FALSE,IF(M$8&lt;&gt;0,VLOOKUP($A268,DSSV!$A$7:$S$65536,IN_DTK!M$5,0),""),"")</f>
        <v/>
      </c>
      <c r="N268" s="127" t="str">
        <f>IF(ISNA(VLOOKUP($A268,DSSV!$A$7:$S$65536,IN_DTK!N$5,0))=FALSE,IF(N$8&lt;&gt;0,VLOOKUP($A268,DSSV!$A$7:$S$65536,IN_DTK!N$5,0),""),"")</f>
        <v/>
      </c>
      <c r="O268" s="127" t="str">
        <f>IF(ISNA(VLOOKUP($A268,DSSV!$A$7:$S$65536,IN_DTK!O$5,0))=FALSE,IF(O$8&lt;&gt;0,VLOOKUP($A268,DSSV!$A$7:$S$65536,IN_DTK!O$5,0),""),"")</f>
        <v/>
      </c>
      <c r="P268" s="127" t="str">
        <f>IF(ISNA(VLOOKUP($A268,DSSV!$A$7:$S$65536,IN_DTK!P$5,0))=FALSE,IF(P$8&lt;&gt;0,VLOOKUP($A268,DSSV!$A$7:$S$65536,IN_DTK!P$5,0),""),"")</f>
        <v/>
      </c>
      <c r="Q268" s="130">
        <f>IF(ISNA(VLOOKUP($A268,DSSV!$A$7:$S$65536,IN_DTK!Q$5,0))=FALSE,VLOOKUP($A268,DSSV!$A$7:$S$65536,IN_DTK!Q$5,0),"")</f>
        <v>0</v>
      </c>
      <c r="R268" s="131" t="str">
        <f>IF(ISNA(VLOOKUP($A268,DSSV!$A$7:$S$65536,IN_DTK!R$5,0))=FALSE,VLOOKUP($A268,DSSV!$A$7:$S$65536,IN_DTK!R$5,0),"")</f>
        <v>Không</v>
      </c>
      <c r="S268" s="132">
        <f>IF(ISNA(VLOOKUP($A268,DSSV!$A$7:$S$65536,IN_DTK!S$5,0))=FALSE,VLOOKUP($A268,DSSV!$A$7:$S$65536,IN_DTK!S$5,0),"")</f>
        <v>0</v>
      </c>
      <c r="T268" s="125"/>
      <c r="U268" s="125"/>
      <c r="V268" s="125"/>
      <c r="W268" s="125"/>
      <c r="X268" s="125"/>
      <c r="Y268" s="125"/>
      <c r="Z268" s="125"/>
      <c r="AA268" s="125"/>
      <c r="AB268" s="125"/>
      <c r="AC268" s="125"/>
      <c r="AD268" s="125"/>
      <c r="AE268" s="125"/>
      <c r="AF268" s="125"/>
      <c r="AG268" s="125"/>
      <c r="AH268" s="125"/>
      <c r="AI268" s="125"/>
      <c r="AJ268" s="125"/>
      <c r="AK268" s="125"/>
      <c r="AL268" s="125"/>
      <c r="AM268" s="125"/>
      <c r="AN268" s="125"/>
      <c r="AO268" s="125"/>
      <c r="AP268" s="125"/>
      <c r="AQ268" s="125"/>
      <c r="AR268" s="125"/>
      <c r="AS268" s="125"/>
      <c r="AT268" s="125"/>
      <c r="AU268" s="125"/>
      <c r="AV268" s="125"/>
      <c r="AW268" s="125"/>
      <c r="AX268" s="125"/>
      <c r="AY268" s="125"/>
      <c r="AZ268" s="125"/>
      <c r="BA268" s="125"/>
      <c r="BB268" s="125"/>
      <c r="BC268" s="125"/>
    </row>
    <row r="269" spans="1:55" s="126" customFormat="1" ht="20.100000000000001" customHeight="1">
      <c r="A269" s="124">
        <v>261</v>
      </c>
      <c r="B269" s="127">
        <v>261</v>
      </c>
      <c r="C269" s="127">
        <f>IF(ISNA(VLOOKUP($A269,DSSV!$A$7:$S$65536,IN_DTK!C$5,0))=FALSE,VLOOKUP($A269,DSSV!$A$7:$S$65536,IN_DTK!C$5,0),"")</f>
        <v>0</v>
      </c>
      <c r="D269" s="128">
        <f>IF(ISNA(VLOOKUP($A269,DSSV!$A$7:$S$65536,IN_DTK!D$5,0))=FALSE,VLOOKUP($A269,DSSV!$A$7:$S$65536,IN_DTK!D$5,0),"")</f>
        <v>0</v>
      </c>
      <c r="E269" s="129">
        <f>IF(ISNA(VLOOKUP($A269,DSSV!$A$7:$S$65536,IN_DTK!E$5,0))=FALSE,VLOOKUP($A269,DSSV!$A$7:$S$65536,IN_DTK!E$5,0),"")</f>
        <v>0</v>
      </c>
      <c r="F269" s="127">
        <f>IF(ISNA(VLOOKUP($A269,DSSV!$A$7:$S$65536,IN_DTK!F$5,0))=FALSE,VLOOKUP($A269,DSSV!$A$7:$S$65536,IN_DTK!F$5,0),"")</f>
        <v>0</v>
      </c>
      <c r="G269" s="127">
        <f>IF(ISNA(VLOOKUP($A269,DSSV!$A$7:$S$65536,IN_DTK!G$5,0))=FALSE,VLOOKUP($A269,DSSV!$A$7:$S$65536,IN_DTK!G$5,0),"")</f>
        <v>0</v>
      </c>
      <c r="H269" s="127" t="str">
        <f>IF(ISNA(VLOOKUP($A269,DSSV!$A$7:$S$65536,IN_DTK!H$5,0))=FALSE,IF(H$8&lt;&gt;0,VLOOKUP($A269,DSSV!$A$7:$S$65536,IN_DTK!H$5,0),""),"")</f>
        <v/>
      </c>
      <c r="I269" s="127" t="str">
        <f>IF(ISNA(VLOOKUP($A269,DSSV!$A$7:$S$65536,IN_DTK!I$5,0))=FALSE,IF(I$8&lt;&gt;0,VLOOKUP($A269,DSSV!$A$7:$S$65536,IN_DTK!I$5,0),""),"")</f>
        <v/>
      </c>
      <c r="J269" s="127" t="str">
        <f>IF(ISNA(VLOOKUP($A269,DSSV!$A$7:$S$65536,IN_DTK!J$5,0))=FALSE,IF(J$8&lt;&gt;0,VLOOKUP($A269,DSSV!$A$7:$S$65536,IN_DTK!J$5,0),""),"")</f>
        <v/>
      </c>
      <c r="K269" s="127" t="str">
        <f>IF(ISNA(VLOOKUP($A269,DSSV!$A$7:$S$65536,IN_DTK!K$5,0))=FALSE,IF(K$8&lt;&gt;0,VLOOKUP($A269,DSSV!$A$7:$S$65536,IN_DTK!K$5,0),""),"")</f>
        <v/>
      </c>
      <c r="L269" s="127" t="str">
        <f>IF(ISNA(VLOOKUP($A269,DSSV!$A$7:$S$65536,IN_DTK!L$5,0))=FALSE,IF(L$8&lt;&gt;0,VLOOKUP($A269,DSSV!$A$7:$S$65536,IN_DTK!L$5,0),""),"")</f>
        <v/>
      </c>
      <c r="M269" s="127" t="str">
        <f>IF(ISNA(VLOOKUP($A269,DSSV!$A$7:$S$65536,IN_DTK!M$5,0))=FALSE,IF(M$8&lt;&gt;0,VLOOKUP($A269,DSSV!$A$7:$S$65536,IN_DTK!M$5,0),""),"")</f>
        <v/>
      </c>
      <c r="N269" s="127" t="str">
        <f>IF(ISNA(VLOOKUP($A269,DSSV!$A$7:$S$65536,IN_DTK!N$5,0))=FALSE,IF(N$8&lt;&gt;0,VLOOKUP($A269,DSSV!$A$7:$S$65536,IN_DTK!N$5,0),""),"")</f>
        <v/>
      </c>
      <c r="O269" s="127" t="str">
        <f>IF(ISNA(VLOOKUP($A269,DSSV!$A$7:$S$65536,IN_DTK!O$5,0))=FALSE,IF(O$8&lt;&gt;0,VLOOKUP($A269,DSSV!$A$7:$S$65536,IN_DTK!O$5,0),""),"")</f>
        <v/>
      </c>
      <c r="P269" s="127" t="str">
        <f>IF(ISNA(VLOOKUP($A269,DSSV!$A$7:$S$65536,IN_DTK!P$5,0))=FALSE,IF(P$8&lt;&gt;0,VLOOKUP($A269,DSSV!$A$7:$S$65536,IN_DTK!P$5,0),""),"")</f>
        <v/>
      </c>
      <c r="Q269" s="130">
        <f>IF(ISNA(VLOOKUP($A269,DSSV!$A$7:$S$65536,IN_DTK!Q$5,0))=FALSE,VLOOKUP($A269,DSSV!$A$7:$S$65536,IN_DTK!Q$5,0),"")</f>
        <v>0</v>
      </c>
      <c r="R269" s="131" t="str">
        <f>IF(ISNA(VLOOKUP($A269,DSSV!$A$7:$S$65536,IN_DTK!R$5,0))=FALSE,VLOOKUP($A269,DSSV!$A$7:$S$65536,IN_DTK!R$5,0),"")</f>
        <v>Không</v>
      </c>
      <c r="S269" s="132">
        <f>IF(ISNA(VLOOKUP($A269,DSSV!$A$7:$S$65536,IN_DTK!S$5,0))=FALSE,VLOOKUP($A269,DSSV!$A$7:$S$65536,IN_DTK!S$5,0),"")</f>
        <v>0</v>
      </c>
      <c r="T269" s="125"/>
      <c r="U269" s="125"/>
      <c r="V269" s="125"/>
      <c r="W269" s="125"/>
      <c r="X269" s="125"/>
      <c r="Y269" s="125"/>
      <c r="Z269" s="125"/>
      <c r="AA269" s="125"/>
      <c r="AB269" s="125"/>
      <c r="AC269" s="125"/>
      <c r="AD269" s="125"/>
      <c r="AE269" s="125"/>
      <c r="AF269" s="125"/>
      <c r="AG269" s="125"/>
      <c r="AH269" s="125"/>
      <c r="AI269" s="125"/>
      <c r="AJ269" s="125"/>
      <c r="AK269" s="125"/>
      <c r="AL269" s="125"/>
      <c r="AM269" s="125"/>
      <c r="AN269" s="125"/>
      <c r="AO269" s="125"/>
      <c r="AP269" s="125"/>
      <c r="AQ269" s="125"/>
      <c r="AR269" s="125"/>
      <c r="AS269" s="125"/>
      <c r="AT269" s="125"/>
      <c r="AU269" s="125"/>
      <c r="AV269" s="125"/>
      <c r="AW269" s="125"/>
      <c r="AX269" s="125"/>
      <c r="AY269" s="125"/>
      <c r="AZ269" s="125"/>
      <c r="BA269" s="125"/>
      <c r="BB269" s="125"/>
      <c r="BC269" s="125"/>
    </row>
    <row r="270" spans="1:55" s="126" customFormat="1" ht="20.100000000000001" customHeight="1">
      <c r="A270" s="124">
        <v>262</v>
      </c>
      <c r="B270" s="127">
        <v>262</v>
      </c>
      <c r="C270" s="127">
        <f>IF(ISNA(VLOOKUP($A270,DSSV!$A$7:$S$65536,IN_DTK!C$5,0))=FALSE,VLOOKUP($A270,DSSV!$A$7:$S$65536,IN_DTK!C$5,0),"")</f>
        <v>0</v>
      </c>
      <c r="D270" s="128">
        <f>IF(ISNA(VLOOKUP($A270,DSSV!$A$7:$S$65536,IN_DTK!D$5,0))=FALSE,VLOOKUP($A270,DSSV!$A$7:$S$65536,IN_DTK!D$5,0),"")</f>
        <v>0</v>
      </c>
      <c r="E270" s="129">
        <f>IF(ISNA(VLOOKUP($A270,DSSV!$A$7:$S$65536,IN_DTK!E$5,0))=FALSE,VLOOKUP($A270,DSSV!$A$7:$S$65536,IN_DTK!E$5,0),"")</f>
        <v>0</v>
      </c>
      <c r="F270" s="127">
        <f>IF(ISNA(VLOOKUP($A270,DSSV!$A$7:$S$65536,IN_DTK!F$5,0))=FALSE,VLOOKUP($A270,DSSV!$A$7:$S$65536,IN_DTK!F$5,0),"")</f>
        <v>0</v>
      </c>
      <c r="G270" s="127">
        <f>IF(ISNA(VLOOKUP($A270,DSSV!$A$7:$S$65536,IN_DTK!G$5,0))=FALSE,VLOOKUP($A270,DSSV!$A$7:$S$65536,IN_DTK!G$5,0),"")</f>
        <v>0</v>
      </c>
      <c r="H270" s="127" t="str">
        <f>IF(ISNA(VLOOKUP($A270,DSSV!$A$7:$S$65536,IN_DTK!H$5,0))=FALSE,IF(H$8&lt;&gt;0,VLOOKUP($A270,DSSV!$A$7:$S$65536,IN_DTK!H$5,0),""),"")</f>
        <v/>
      </c>
      <c r="I270" s="127" t="str">
        <f>IF(ISNA(VLOOKUP($A270,DSSV!$A$7:$S$65536,IN_DTK!I$5,0))=FALSE,IF(I$8&lt;&gt;0,VLOOKUP($A270,DSSV!$A$7:$S$65536,IN_DTK!I$5,0),""),"")</f>
        <v/>
      </c>
      <c r="J270" s="127" t="str">
        <f>IF(ISNA(VLOOKUP($A270,DSSV!$A$7:$S$65536,IN_DTK!J$5,0))=FALSE,IF(J$8&lt;&gt;0,VLOOKUP($A270,DSSV!$A$7:$S$65536,IN_DTK!J$5,0),""),"")</f>
        <v/>
      </c>
      <c r="K270" s="127" t="str">
        <f>IF(ISNA(VLOOKUP($A270,DSSV!$A$7:$S$65536,IN_DTK!K$5,0))=FALSE,IF(K$8&lt;&gt;0,VLOOKUP($A270,DSSV!$A$7:$S$65536,IN_DTK!K$5,0),""),"")</f>
        <v/>
      </c>
      <c r="L270" s="127" t="str">
        <f>IF(ISNA(VLOOKUP($A270,DSSV!$A$7:$S$65536,IN_DTK!L$5,0))=FALSE,IF(L$8&lt;&gt;0,VLOOKUP($A270,DSSV!$A$7:$S$65536,IN_DTK!L$5,0),""),"")</f>
        <v/>
      </c>
      <c r="M270" s="127" t="str">
        <f>IF(ISNA(VLOOKUP($A270,DSSV!$A$7:$S$65536,IN_DTK!M$5,0))=FALSE,IF(M$8&lt;&gt;0,VLOOKUP($A270,DSSV!$A$7:$S$65536,IN_DTK!M$5,0),""),"")</f>
        <v/>
      </c>
      <c r="N270" s="127" t="str">
        <f>IF(ISNA(VLOOKUP($A270,DSSV!$A$7:$S$65536,IN_DTK!N$5,0))=FALSE,IF(N$8&lt;&gt;0,VLOOKUP($A270,DSSV!$A$7:$S$65536,IN_DTK!N$5,0),""),"")</f>
        <v/>
      </c>
      <c r="O270" s="127" t="str">
        <f>IF(ISNA(VLOOKUP($A270,DSSV!$A$7:$S$65536,IN_DTK!O$5,0))=FALSE,IF(O$8&lt;&gt;0,VLOOKUP($A270,DSSV!$A$7:$S$65536,IN_DTK!O$5,0),""),"")</f>
        <v/>
      </c>
      <c r="P270" s="127" t="str">
        <f>IF(ISNA(VLOOKUP($A270,DSSV!$A$7:$S$65536,IN_DTK!P$5,0))=FALSE,IF(P$8&lt;&gt;0,VLOOKUP($A270,DSSV!$A$7:$S$65536,IN_DTK!P$5,0),""),"")</f>
        <v/>
      </c>
      <c r="Q270" s="130">
        <f>IF(ISNA(VLOOKUP($A270,DSSV!$A$7:$S$65536,IN_DTK!Q$5,0))=FALSE,VLOOKUP($A270,DSSV!$A$7:$S$65536,IN_DTK!Q$5,0),"")</f>
        <v>0</v>
      </c>
      <c r="R270" s="131" t="str">
        <f>IF(ISNA(VLOOKUP($A270,DSSV!$A$7:$S$65536,IN_DTK!R$5,0))=FALSE,VLOOKUP($A270,DSSV!$A$7:$S$65536,IN_DTK!R$5,0),"")</f>
        <v>Không</v>
      </c>
      <c r="S270" s="132">
        <f>IF(ISNA(VLOOKUP($A270,DSSV!$A$7:$S$65536,IN_DTK!S$5,0))=FALSE,VLOOKUP($A270,DSSV!$A$7:$S$65536,IN_DTK!S$5,0),"")</f>
        <v>0</v>
      </c>
      <c r="T270" s="125"/>
      <c r="U270" s="125"/>
      <c r="V270" s="125"/>
      <c r="W270" s="125"/>
      <c r="X270" s="125"/>
      <c r="Y270" s="125"/>
      <c r="Z270" s="125"/>
      <c r="AA270" s="125"/>
      <c r="AB270" s="125"/>
      <c r="AC270" s="125"/>
      <c r="AD270" s="125"/>
      <c r="AE270" s="125"/>
      <c r="AF270" s="125"/>
      <c r="AG270" s="125"/>
      <c r="AH270" s="125"/>
      <c r="AI270" s="125"/>
      <c r="AJ270" s="125"/>
      <c r="AK270" s="125"/>
      <c r="AL270" s="125"/>
      <c r="AM270" s="125"/>
      <c r="AN270" s="125"/>
      <c r="AO270" s="125"/>
      <c r="AP270" s="125"/>
      <c r="AQ270" s="125"/>
      <c r="AR270" s="125"/>
      <c r="AS270" s="125"/>
      <c r="AT270" s="125"/>
      <c r="AU270" s="125"/>
      <c r="AV270" s="125"/>
      <c r="AW270" s="125"/>
      <c r="AX270" s="125"/>
      <c r="AY270" s="125"/>
      <c r="AZ270" s="125"/>
      <c r="BA270" s="125"/>
      <c r="BB270" s="125"/>
      <c r="BC270" s="125"/>
    </row>
    <row r="271" spans="1:55" s="126" customFormat="1" ht="20.100000000000001" customHeight="1">
      <c r="A271" s="124">
        <v>263</v>
      </c>
      <c r="B271" s="127">
        <v>263</v>
      </c>
      <c r="C271" s="127">
        <f>IF(ISNA(VLOOKUP($A271,DSSV!$A$7:$S$65536,IN_DTK!C$5,0))=FALSE,VLOOKUP($A271,DSSV!$A$7:$S$65536,IN_DTK!C$5,0),"")</f>
        <v>0</v>
      </c>
      <c r="D271" s="128">
        <f>IF(ISNA(VLOOKUP($A271,DSSV!$A$7:$S$65536,IN_DTK!D$5,0))=FALSE,VLOOKUP($A271,DSSV!$A$7:$S$65536,IN_DTK!D$5,0),"")</f>
        <v>0</v>
      </c>
      <c r="E271" s="129">
        <f>IF(ISNA(VLOOKUP($A271,DSSV!$A$7:$S$65536,IN_DTK!E$5,0))=FALSE,VLOOKUP($A271,DSSV!$A$7:$S$65536,IN_DTK!E$5,0),"")</f>
        <v>0</v>
      </c>
      <c r="F271" s="127">
        <f>IF(ISNA(VLOOKUP($A271,DSSV!$A$7:$S$65536,IN_DTK!F$5,0))=FALSE,VLOOKUP($A271,DSSV!$A$7:$S$65536,IN_DTK!F$5,0),"")</f>
        <v>0</v>
      </c>
      <c r="G271" s="127">
        <f>IF(ISNA(VLOOKUP($A271,DSSV!$A$7:$S$65536,IN_DTK!G$5,0))=FALSE,VLOOKUP($A271,DSSV!$A$7:$S$65536,IN_DTK!G$5,0),"")</f>
        <v>0</v>
      </c>
      <c r="H271" s="127" t="str">
        <f>IF(ISNA(VLOOKUP($A271,DSSV!$A$7:$S$65536,IN_DTK!H$5,0))=FALSE,IF(H$8&lt;&gt;0,VLOOKUP($A271,DSSV!$A$7:$S$65536,IN_DTK!H$5,0),""),"")</f>
        <v/>
      </c>
      <c r="I271" s="127" t="str">
        <f>IF(ISNA(VLOOKUP($A271,DSSV!$A$7:$S$65536,IN_DTK!I$5,0))=FALSE,IF(I$8&lt;&gt;0,VLOOKUP($A271,DSSV!$A$7:$S$65536,IN_DTK!I$5,0),""),"")</f>
        <v/>
      </c>
      <c r="J271" s="127" t="str">
        <f>IF(ISNA(VLOOKUP($A271,DSSV!$A$7:$S$65536,IN_DTK!J$5,0))=FALSE,IF(J$8&lt;&gt;0,VLOOKUP($A271,DSSV!$A$7:$S$65536,IN_DTK!J$5,0),""),"")</f>
        <v/>
      </c>
      <c r="K271" s="127" t="str">
        <f>IF(ISNA(VLOOKUP($A271,DSSV!$A$7:$S$65536,IN_DTK!K$5,0))=FALSE,IF(K$8&lt;&gt;0,VLOOKUP($A271,DSSV!$A$7:$S$65536,IN_DTK!K$5,0),""),"")</f>
        <v/>
      </c>
      <c r="L271" s="127" t="str">
        <f>IF(ISNA(VLOOKUP($A271,DSSV!$A$7:$S$65536,IN_DTK!L$5,0))=FALSE,IF(L$8&lt;&gt;0,VLOOKUP($A271,DSSV!$A$7:$S$65536,IN_DTK!L$5,0),""),"")</f>
        <v/>
      </c>
      <c r="M271" s="127" t="str">
        <f>IF(ISNA(VLOOKUP($A271,DSSV!$A$7:$S$65536,IN_DTK!M$5,0))=FALSE,IF(M$8&lt;&gt;0,VLOOKUP($A271,DSSV!$A$7:$S$65536,IN_DTK!M$5,0),""),"")</f>
        <v/>
      </c>
      <c r="N271" s="127" t="str">
        <f>IF(ISNA(VLOOKUP($A271,DSSV!$A$7:$S$65536,IN_DTK!N$5,0))=FALSE,IF(N$8&lt;&gt;0,VLOOKUP($A271,DSSV!$A$7:$S$65536,IN_DTK!N$5,0),""),"")</f>
        <v/>
      </c>
      <c r="O271" s="127" t="str">
        <f>IF(ISNA(VLOOKUP($A271,DSSV!$A$7:$S$65536,IN_DTK!O$5,0))=FALSE,IF(O$8&lt;&gt;0,VLOOKUP($A271,DSSV!$A$7:$S$65536,IN_DTK!O$5,0),""),"")</f>
        <v/>
      </c>
      <c r="P271" s="127" t="str">
        <f>IF(ISNA(VLOOKUP($A271,DSSV!$A$7:$S$65536,IN_DTK!P$5,0))=FALSE,IF(P$8&lt;&gt;0,VLOOKUP($A271,DSSV!$A$7:$S$65536,IN_DTK!P$5,0),""),"")</f>
        <v/>
      </c>
      <c r="Q271" s="130">
        <f>IF(ISNA(VLOOKUP($A271,DSSV!$A$7:$S$65536,IN_DTK!Q$5,0))=FALSE,VLOOKUP($A271,DSSV!$A$7:$S$65536,IN_DTK!Q$5,0),"")</f>
        <v>0</v>
      </c>
      <c r="R271" s="131" t="str">
        <f>IF(ISNA(VLOOKUP($A271,DSSV!$A$7:$S$65536,IN_DTK!R$5,0))=FALSE,VLOOKUP($A271,DSSV!$A$7:$S$65536,IN_DTK!R$5,0),"")</f>
        <v>Không</v>
      </c>
      <c r="S271" s="132">
        <f>IF(ISNA(VLOOKUP($A271,DSSV!$A$7:$S$65536,IN_DTK!S$5,0))=FALSE,VLOOKUP($A271,DSSV!$A$7:$S$65536,IN_DTK!S$5,0),"")</f>
        <v>0</v>
      </c>
      <c r="T271" s="125"/>
      <c r="U271" s="125"/>
      <c r="V271" s="125"/>
      <c r="W271" s="125"/>
      <c r="X271" s="125"/>
      <c r="Y271" s="125"/>
      <c r="Z271" s="125"/>
      <c r="AA271" s="125"/>
      <c r="AB271" s="125"/>
      <c r="AC271" s="125"/>
      <c r="AD271" s="125"/>
      <c r="AE271" s="125"/>
      <c r="AF271" s="125"/>
      <c r="AG271" s="125"/>
      <c r="AH271" s="125"/>
      <c r="AI271" s="125"/>
      <c r="AJ271" s="125"/>
      <c r="AK271" s="125"/>
      <c r="AL271" s="125"/>
      <c r="AM271" s="125"/>
      <c r="AN271" s="125"/>
      <c r="AO271" s="125"/>
      <c r="AP271" s="125"/>
      <c r="AQ271" s="125"/>
      <c r="AR271" s="125"/>
      <c r="AS271" s="125"/>
      <c r="AT271" s="125"/>
      <c r="AU271" s="125"/>
      <c r="AV271" s="125"/>
      <c r="AW271" s="125"/>
      <c r="AX271" s="125"/>
      <c r="AY271" s="125"/>
      <c r="AZ271" s="125"/>
      <c r="BA271" s="125"/>
      <c r="BB271" s="125"/>
      <c r="BC271" s="125"/>
    </row>
    <row r="272" spans="1:55" s="126" customFormat="1" ht="20.100000000000001" customHeight="1">
      <c r="A272" s="124">
        <v>264</v>
      </c>
      <c r="B272" s="127">
        <v>264</v>
      </c>
      <c r="C272" s="127">
        <f>IF(ISNA(VLOOKUP($A272,DSSV!$A$7:$S$65536,IN_DTK!C$5,0))=FALSE,VLOOKUP($A272,DSSV!$A$7:$S$65536,IN_DTK!C$5,0),"")</f>
        <v>0</v>
      </c>
      <c r="D272" s="128">
        <f>IF(ISNA(VLOOKUP($A272,DSSV!$A$7:$S$65536,IN_DTK!D$5,0))=FALSE,VLOOKUP($A272,DSSV!$A$7:$S$65536,IN_DTK!D$5,0),"")</f>
        <v>0</v>
      </c>
      <c r="E272" s="129">
        <f>IF(ISNA(VLOOKUP($A272,DSSV!$A$7:$S$65536,IN_DTK!E$5,0))=FALSE,VLOOKUP($A272,DSSV!$A$7:$S$65536,IN_DTK!E$5,0),"")</f>
        <v>0</v>
      </c>
      <c r="F272" s="127">
        <f>IF(ISNA(VLOOKUP($A272,DSSV!$A$7:$S$65536,IN_DTK!F$5,0))=FALSE,VLOOKUP($A272,DSSV!$A$7:$S$65536,IN_DTK!F$5,0),"")</f>
        <v>0</v>
      </c>
      <c r="G272" s="127">
        <f>IF(ISNA(VLOOKUP($A272,DSSV!$A$7:$S$65536,IN_DTK!G$5,0))=FALSE,VLOOKUP($A272,DSSV!$A$7:$S$65536,IN_DTK!G$5,0),"")</f>
        <v>0</v>
      </c>
      <c r="H272" s="127" t="str">
        <f>IF(ISNA(VLOOKUP($A272,DSSV!$A$7:$S$65536,IN_DTK!H$5,0))=FALSE,IF(H$8&lt;&gt;0,VLOOKUP($A272,DSSV!$A$7:$S$65536,IN_DTK!H$5,0),""),"")</f>
        <v/>
      </c>
      <c r="I272" s="127" t="str">
        <f>IF(ISNA(VLOOKUP($A272,DSSV!$A$7:$S$65536,IN_DTK!I$5,0))=FALSE,IF(I$8&lt;&gt;0,VLOOKUP($A272,DSSV!$A$7:$S$65536,IN_DTK!I$5,0),""),"")</f>
        <v/>
      </c>
      <c r="J272" s="127" t="str">
        <f>IF(ISNA(VLOOKUP($A272,DSSV!$A$7:$S$65536,IN_DTK!J$5,0))=FALSE,IF(J$8&lt;&gt;0,VLOOKUP($A272,DSSV!$A$7:$S$65536,IN_DTK!J$5,0),""),"")</f>
        <v/>
      </c>
      <c r="K272" s="127" t="str">
        <f>IF(ISNA(VLOOKUP($A272,DSSV!$A$7:$S$65536,IN_DTK!K$5,0))=FALSE,IF(K$8&lt;&gt;0,VLOOKUP($A272,DSSV!$A$7:$S$65536,IN_DTK!K$5,0),""),"")</f>
        <v/>
      </c>
      <c r="L272" s="127" t="str">
        <f>IF(ISNA(VLOOKUP($A272,DSSV!$A$7:$S$65536,IN_DTK!L$5,0))=FALSE,IF(L$8&lt;&gt;0,VLOOKUP($A272,DSSV!$A$7:$S$65536,IN_DTK!L$5,0),""),"")</f>
        <v/>
      </c>
      <c r="M272" s="127" t="str">
        <f>IF(ISNA(VLOOKUP($A272,DSSV!$A$7:$S$65536,IN_DTK!M$5,0))=FALSE,IF(M$8&lt;&gt;0,VLOOKUP($A272,DSSV!$A$7:$S$65536,IN_DTK!M$5,0),""),"")</f>
        <v/>
      </c>
      <c r="N272" s="127" t="str">
        <f>IF(ISNA(VLOOKUP($A272,DSSV!$A$7:$S$65536,IN_DTK!N$5,0))=FALSE,IF(N$8&lt;&gt;0,VLOOKUP($A272,DSSV!$A$7:$S$65536,IN_DTK!N$5,0),""),"")</f>
        <v/>
      </c>
      <c r="O272" s="127" t="str">
        <f>IF(ISNA(VLOOKUP($A272,DSSV!$A$7:$S$65536,IN_DTK!O$5,0))=FALSE,IF(O$8&lt;&gt;0,VLOOKUP($A272,DSSV!$A$7:$S$65536,IN_DTK!O$5,0),""),"")</f>
        <v/>
      </c>
      <c r="P272" s="127" t="str">
        <f>IF(ISNA(VLOOKUP($A272,DSSV!$A$7:$S$65536,IN_DTK!P$5,0))=FALSE,IF(P$8&lt;&gt;0,VLOOKUP($A272,DSSV!$A$7:$S$65536,IN_DTK!P$5,0),""),"")</f>
        <v/>
      </c>
      <c r="Q272" s="130">
        <f>IF(ISNA(VLOOKUP($A272,DSSV!$A$7:$S$65536,IN_DTK!Q$5,0))=FALSE,VLOOKUP($A272,DSSV!$A$7:$S$65536,IN_DTK!Q$5,0),"")</f>
        <v>0</v>
      </c>
      <c r="R272" s="131" t="str">
        <f>IF(ISNA(VLOOKUP($A272,DSSV!$A$7:$S$65536,IN_DTK!R$5,0))=FALSE,VLOOKUP($A272,DSSV!$A$7:$S$65536,IN_DTK!R$5,0),"")</f>
        <v>Không</v>
      </c>
      <c r="S272" s="132">
        <f>IF(ISNA(VLOOKUP($A272,DSSV!$A$7:$S$65536,IN_DTK!S$5,0))=FALSE,VLOOKUP($A272,DSSV!$A$7:$S$65536,IN_DTK!S$5,0),"")</f>
        <v>0</v>
      </c>
      <c r="T272" s="125"/>
      <c r="U272" s="125"/>
      <c r="V272" s="125"/>
      <c r="W272" s="125"/>
      <c r="X272" s="125"/>
      <c r="Y272" s="125"/>
      <c r="Z272" s="125"/>
      <c r="AA272" s="125"/>
      <c r="AB272" s="125"/>
      <c r="AC272" s="125"/>
      <c r="AD272" s="125"/>
      <c r="AE272" s="125"/>
      <c r="AF272" s="125"/>
      <c r="AG272" s="125"/>
      <c r="AH272" s="125"/>
      <c r="AI272" s="125"/>
      <c r="AJ272" s="125"/>
      <c r="AK272" s="125"/>
      <c r="AL272" s="125"/>
      <c r="AM272" s="125"/>
      <c r="AN272" s="125"/>
      <c r="AO272" s="125"/>
      <c r="AP272" s="125"/>
      <c r="AQ272" s="125"/>
      <c r="AR272" s="125"/>
      <c r="AS272" s="125"/>
      <c r="AT272" s="125"/>
      <c r="AU272" s="125"/>
      <c r="AV272" s="125"/>
      <c r="AW272" s="125"/>
      <c r="AX272" s="125"/>
      <c r="AY272" s="125"/>
      <c r="AZ272" s="125"/>
      <c r="BA272" s="125"/>
      <c r="BB272" s="125"/>
      <c r="BC272" s="125"/>
    </row>
    <row r="273" spans="1:55" s="126" customFormat="1" ht="20.100000000000001" customHeight="1">
      <c r="A273" s="124">
        <v>265</v>
      </c>
      <c r="B273" s="127">
        <v>265</v>
      </c>
      <c r="C273" s="127">
        <f>IF(ISNA(VLOOKUP($A273,DSSV!$A$7:$S$65536,IN_DTK!C$5,0))=FALSE,VLOOKUP($A273,DSSV!$A$7:$S$65536,IN_DTK!C$5,0),"")</f>
        <v>0</v>
      </c>
      <c r="D273" s="128">
        <f>IF(ISNA(VLOOKUP($A273,DSSV!$A$7:$S$65536,IN_DTK!D$5,0))=FALSE,VLOOKUP($A273,DSSV!$A$7:$S$65536,IN_DTK!D$5,0),"")</f>
        <v>0</v>
      </c>
      <c r="E273" s="129">
        <f>IF(ISNA(VLOOKUP($A273,DSSV!$A$7:$S$65536,IN_DTK!E$5,0))=FALSE,VLOOKUP($A273,DSSV!$A$7:$S$65536,IN_DTK!E$5,0),"")</f>
        <v>0</v>
      </c>
      <c r="F273" s="127">
        <f>IF(ISNA(VLOOKUP($A273,DSSV!$A$7:$S$65536,IN_DTK!F$5,0))=FALSE,VLOOKUP($A273,DSSV!$A$7:$S$65536,IN_DTK!F$5,0),"")</f>
        <v>0</v>
      </c>
      <c r="G273" s="127">
        <f>IF(ISNA(VLOOKUP($A273,DSSV!$A$7:$S$65536,IN_DTK!G$5,0))=FALSE,VLOOKUP($A273,DSSV!$A$7:$S$65536,IN_DTK!G$5,0),"")</f>
        <v>0</v>
      </c>
      <c r="H273" s="127" t="str">
        <f>IF(ISNA(VLOOKUP($A273,DSSV!$A$7:$S$65536,IN_DTK!H$5,0))=FALSE,IF(H$8&lt;&gt;0,VLOOKUP($A273,DSSV!$A$7:$S$65536,IN_DTK!H$5,0),""),"")</f>
        <v/>
      </c>
      <c r="I273" s="127" t="str">
        <f>IF(ISNA(VLOOKUP($A273,DSSV!$A$7:$S$65536,IN_DTK!I$5,0))=FALSE,IF(I$8&lt;&gt;0,VLOOKUP($A273,DSSV!$A$7:$S$65536,IN_DTK!I$5,0),""),"")</f>
        <v/>
      </c>
      <c r="J273" s="127" t="str">
        <f>IF(ISNA(VLOOKUP($A273,DSSV!$A$7:$S$65536,IN_DTK!J$5,0))=FALSE,IF(J$8&lt;&gt;0,VLOOKUP($A273,DSSV!$A$7:$S$65536,IN_DTK!J$5,0),""),"")</f>
        <v/>
      </c>
      <c r="K273" s="127" t="str">
        <f>IF(ISNA(VLOOKUP($A273,DSSV!$A$7:$S$65536,IN_DTK!K$5,0))=FALSE,IF(K$8&lt;&gt;0,VLOOKUP($A273,DSSV!$A$7:$S$65536,IN_DTK!K$5,0),""),"")</f>
        <v/>
      </c>
      <c r="L273" s="127" t="str">
        <f>IF(ISNA(VLOOKUP($A273,DSSV!$A$7:$S$65536,IN_DTK!L$5,0))=FALSE,IF(L$8&lt;&gt;0,VLOOKUP($A273,DSSV!$A$7:$S$65536,IN_DTK!L$5,0),""),"")</f>
        <v/>
      </c>
      <c r="M273" s="127" t="str">
        <f>IF(ISNA(VLOOKUP($A273,DSSV!$A$7:$S$65536,IN_DTK!M$5,0))=FALSE,IF(M$8&lt;&gt;0,VLOOKUP($A273,DSSV!$A$7:$S$65536,IN_DTK!M$5,0),""),"")</f>
        <v/>
      </c>
      <c r="N273" s="127" t="str">
        <f>IF(ISNA(VLOOKUP($A273,DSSV!$A$7:$S$65536,IN_DTK!N$5,0))=FALSE,IF(N$8&lt;&gt;0,VLOOKUP($A273,DSSV!$A$7:$S$65536,IN_DTK!N$5,0),""),"")</f>
        <v/>
      </c>
      <c r="O273" s="127" t="str">
        <f>IF(ISNA(VLOOKUP($A273,DSSV!$A$7:$S$65536,IN_DTK!O$5,0))=FALSE,IF(O$8&lt;&gt;0,VLOOKUP($A273,DSSV!$A$7:$S$65536,IN_DTK!O$5,0),""),"")</f>
        <v/>
      </c>
      <c r="P273" s="127" t="str">
        <f>IF(ISNA(VLOOKUP($A273,DSSV!$A$7:$S$65536,IN_DTK!P$5,0))=FALSE,IF(P$8&lt;&gt;0,VLOOKUP($A273,DSSV!$A$7:$S$65536,IN_DTK!P$5,0),""),"")</f>
        <v/>
      </c>
      <c r="Q273" s="130">
        <f>IF(ISNA(VLOOKUP($A273,DSSV!$A$7:$S$65536,IN_DTK!Q$5,0))=FALSE,VLOOKUP($A273,DSSV!$A$7:$S$65536,IN_DTK!Q$5,0),"")</f>
        <v>0</v>
      </c>
      <c r="R273" s="131" t="str">
        <f>IF(ISNA(VLOOKUP($A273,DSSV!$A$7:$S$65536,IN_DTK!R$5,0))=FALSE,VLOOKUP($A273,DSSV!$A$7:$S$65536,IN_DTK!R$5,0),"")</f>
        <v>Không</v>
      </c>
      <c r="S273" s="132">
        <f>IF(ISNA(VLOOKUP($A273,DSSV!$A$7:$S$65536,IN_DTK!S$5,0))=FALSE,VLOOKUP($A273,DSSV!$A$7:$S$65536,IN_DTK!S$5,0),"")</f>
        <v>0</v>
      </c>
      <c r="T273" s="125"/>
      <c r="U273" s="125"/>
      <c r="V273" s="125"/>
      <c r="W273" s="125"/>
      <c r="X273" s="125"/>
      <c r="Y273" s="125"/>
      <c r="Z273" s="125"/>
      <c r="AA273" s="125"/>
      <c r="AB273" s="125"/>
      <c r="AC273" s="125"/>
      <c r="AD273" s="125"/>
      <c r="AE273" s="125"/>
      <c r="AF273" s="125"/>
      <c r="AG273" s="125"/>
      <c r="AH273" s="125"/>
      <c r="AI273" s="125"/>
      <c r="AJ273" s="125"/>
      <c r="AK273" s="125"/>
      <c r="AL273" s="125"/>
      <c r="AM273" s="125"/>
      <c r="AN273" s="125"/>
      <c r="AO273" s="125"/>
      <c r="AP273" s="125"/>
      <c r="AQ273" s="125"/>
      <c r="AR273" s="125"/>
      <c r="AS273" s="125"/>
      <c r="AT273" s="125"/>
      <c r="AU273" s="125"/>
      <c r="AV273" s="125"/>
      <c r="AW273" s="125"/>
      <c r="AX273" s="125"/>
      <c r="AY273" s="125"/>
      <c r="AZ273" s="125"/>
      <c r="BA273" s="125"/>
      <c r="BB273" s="125"/>
      <c r="BC273" s="125"/>
    </row>
    <row r="274" spans="1:55" s="126" customFormat="1" ht="20.100000000000001" customHeight="1">
      <c r="A274" s="124">
        <v>266</v>
      </c>
      <c r="B274" s="127">
        <v>266</v>
      </c>
      <c r="C274" s="127">
        <f>IF(ISNA(VLOOKUP($A274,DSSV!$A$7:$S$65536,IN_DTK!C$5,0))=FALSE,VLOOKUP($A274,DSSV!$A$7:$S$65536,IN_DTK!C$5,0),"")</f>
        <v>0</v>
      </c>
      <c r="D274" s="128">
        <f>IF(ISNA(VLOOKUP($A274,DSSV!$A$7:$S$65536,IN_DTK!D$5,0))=FALSE,VLOOKUP($A274,DSSV!$A$7:$S$65536,IN_DTK!D$5,0),"")</f>
        <v>0</v>
      </c>
      <c r="E274" s="129">
        <f>IF(ISNA(VLOOKUP($A274,DSSV!$A$7:$S$65536,IN_DTK!E$5,0))=FALSE,VLOOKUP($A274,DSSV!$A$7:$S$65536,IN_DTK!E$5,0),"")</f>
        <v>0</v>
      </c>
      <c r="F274" s="127">
        <f>IF(ISNA(VLOOKUP($A274,DSSV!$A$7:$S$65536,IN_DTK!F$5,0))=FALSE,VLOOKUP($A274,DSSV!$A$7:$S$65536,IN_DTK!F$5,0),"")</f>
        <v>0</v>
      </c>
      <c r="G274" s="127">
        <f>IF(ISNA(VLOOKUP($A274,DSSV!$A$7:$S$65536,IN_DTK!G$5,0))=FALSE,VLOOKUP($A274,DSSV!$A$7:$S$65536,IN_DTK!G$5,0),"")</f>
        <v>0</v>
      </c>
      <c r="H274" s="127" t="str">
        <f>IF(ISNA(VLOOKUP($A274,DSSV!$A$7:$S$65536,IN_DTK!H$5,0))=FALSE,IF(H$8&lt;&gt;0,VLOOKUP($A274,DSSV!$A$7:$S$65536,IN_DTK!H$5,0),""),"")</f>
        <v/>
      </c>
      <c r="I274" s="127" t="str">
        <f>IF(ISNA(VLOOKUP($A274,DSSV!$A$7:$S$65536,IN_DTK!I$5,0))=FALSE,IF(I$8&lt;&gt;0,VLOOKUP($A274,DSSV!$A$7:$S$65536,IN_DTK!I$5,0),""),"")</f>
        <v/>
      </c>
      <c r="J274" s="127" t="str">
        <f>IF(ISNA(VLOOKUP($A274,DSSV!$A$7:$S$65536,IN_DTK!J$5,0))=FALSE,IF(J$8&lt;&gt;0,VLOOKUP($A274,DSSV!$A$7:$S$65536,IN_DTK!J$5,0),""),"")</f>
        <v/>
      </c>
      <c r="K274" s="127" t="str">
        <f>IF(ISNA(VLOOKUP($A274,DSSV!$A$7:$S$65536,IN_DTK!K$5,0))=FALSE,IF(K$8&lt;&gt;0,VLOOKUP($A274,DSSV!$A$7:$S$65536,IN_DTK!K$5,0),""),"")</f>
        <v/>
      </c>
      <c r="L274" s="127" t="str">
        <f>IF(ISNA(VLOOKUP($A274,DSSV!$A$7:$S$65536,IN_DTK!L$5,0))=FALSE,IF(L$8&lt;&gt;0,VLOOKUP($A274,DSSV!$A$7:$S$65536,IN_DTK!L$5,0),""),"")</f>
        <v/>
      </c>
      <c r="M274" s="127" t="str">
        <f>IF(ISNA(VLOOKUP($A274,DSSV!$A$7:$S$65536,IN_DTK!M$5,0))=FALSE,IF(M$8&lt;&gt;0,VLOOKUP($A274,DSSV!$A$7:$S$65536,IN_DTK!M$5,0),""),"")</f>
        <v/>
      </c>
      <c r="N274" s="127" t="str">
        <f>IF(ISNA(VLOOKUP($A274,DSSV!$A$7:$S$65536,IN_DTK!N$5,0))=FALSE,IF(N$8&lt;&gt;0,VLOOKUP($A274,DSSV!$A$7:$S$65536,IN_DTK!N$5,0),""),"")</f>
        <v/>
      </c>
      <c r="O274" s="127" t="str">
        <f>IF(ISNA(VLOOKUP($A274,DSSV!$A$7:$S$65536,IN_DTK!O$5,0))=FALSE,IF(O$8&lt;&gt;0,VLOOKUP($A274,DSSV!$A$7:$S$65536,IN_DTK!O$5,0),""),"")</f>
        <v/>
      </c>
      <c r="P274" s="127" t="str">
        <f>IF(ISNA(VLOOKUP($A274,DSSV!$A$7:$S$65536,IN_DTK!P$5,0))=FALSE,IF(P$8&lt;&gt;0,VLOOKUP($A274,DSSV!$A$7:$S$65536,IN_DTK!P$5,0),""),"")</f>
        <v/>
      </c>
      <c r="Q274" s="130">
        <f>IF(ISNA(VLOOKUP($A274,DSSV!$A$7:$S$65536,IN_DTK!Q$5,0))=FALSE,VLOOKUP($A274,DSSV!$A$7:$S$65536,IN_DTK!Q$5,0),"")</f>
        <v>0</v>
      </c>
      <c r="R274" s="131" t="str">
        <f>IF(ISNA(VLOOKUP($A274,DSSV!$A$7:$S$65536,IN_DTK!R$5,0))=FALSE,VLOOKUP($A274,DSSV!$A$7:$S$65536,IN_DTK!R$5,0),"")</f>
        <v>Không</v>
      </c>
      <c r="S274" s="132">
        <f>IF(ISNA(VLOOKUP($A274,DSSV!$A$7:$S$65536,IN_DTK!S$5,0))=FALSE,VLOOKUP($A274,DSSV!$A$7:$S$65536,IN_DTK!S$5,0),"")</f>
        <v>0</v>
      </c>
      <c r="T274" s="125"/>
      <c r="U274" s="125"/>
      <c r="V274" s="125"/>
      <c r="W274" s="125"/>
      <c r="X274" s="125"/>
      <c r="Y274" s="125"/>
      <c r="Z274" s="125"/>
      <c r="AA274" s="125"/>
      <c r="AB274" s="125"/>
      <c r="AC274" s="125"/>
      <c r="AD274" s="125"/>
      <c r="AE274" s="125"/>
      <c r="AF274" s="125"/>
      <c r="AG274" s="125"/>
      <c r="AH274" s="125"/>
      <c r="AI274" s="125"/>
      <c r="AJ274" s="125"/>
      <c r="AK274" s="125"/>
      <c r="AL274" s="125"/>
      <c r="AM274" s="125"/>
      <c r="AN274" s="125"/>
      <c r="AO274" s="125"/>
      <c r="AP274" s="125"/>
      <c r="AQ274" s="125"/>
      <c r="AR274" s="125"/>
      <c r="AS274" s="125"/>
      <c r="AT274" s="125"/>
      <c r="AU274" s="125"/>
      <c r="AV274" s="125"/>
      <c r="AW274" s="125"/>
      <c r="AX274" s="125"/>
      <c r="AY274" s="125"/>
      <c r="AZ274" s="125"/>
      <c r="BA274" s="125"/>
      <c r="BB274" s="125"/>
      <c r="BC274" s="125"/>
    </row>
    <row r="275" spans="1:55" s="126" customFormat="1" ht="20.100000000000001" customHeight="1">
      <c r="A275" s="124">
        <v>267</v>
      </c>
      <c r="B275" s="127">
        <v>267</v>
      </c>
      <c r="C275" s="127">
        <f>IF(ISNA(VLOOKUP($A275,DSSV!$A$7:$S$65536,IN_DTK!C$5,0))=FALSE,VLOOKUP($A275,DSSV!$A$7:$S$65536,IN_DTK!C$5,0),"")</f>
        <v>0</v>
      </c>
      <c r="D275" s="128">
        <f>IF(ISNA(VLOOKUP($A275,DSSV!$A$7:$S$65536,IN_DTK!D$5,0))=FALSE,VLOOKUP($A275,DSSV!$A$7:$S$65536,IN_DTK!D$5,0),"")</f>
        <v>0</v>
      </c>
      <c r="E275" s="129">
        <f>IF(ISNA(VLOOKUP($A275,DSSV!$A$7:$S$65536,IN_DTK!E$5,0))=FALSE,VLOOKUP($A275,DSSV!$A$7:$S$65536,IN_DTK!E$5,0),"")</f>
        <v>0</v>
      </c>
      <c r="F275" s="127">
        <f>IF(ISNA(VLOOKUP($A275,DSSV!$A$7:$S$65536,IN_DTK!F$5,0))=FALSE,VLOOKUP($A275,DSSV!$A$7:$S$65536,IN_DTK!F$5,0),"")</f>
        <v>0</v>
      </c>
      <c r="G275" s="127">
        <f>IF(ISNA(VLOOKUP($A275,DSSV!$A$7:$S$65536,IN_DTK!G$5,0))=FALSE,VLOOKUP($A275,DSSV!$A$7:$S$65536,IN_DTK!G$5,0),"")</f>
        <v>0</v>
      </c>
      <c r="H275" s="127" t="str">
        <f>IF(ISNA(VLOOKUP($A275,DSSV!$A$7:$S$65536,IN_DTK!H$5,0))=FALSE,IF(H$8&lt;&gt;0,VLOOKUP($A275,DSSV!$A$7:$S$65536,IN_DTK!H$5,0),""),"")</f>
        <v/>
      </c>
      <c r="I275" s="127" t="str">
        <f>IF(ISNA(VLOOKUP($A275,DSSV!$A$7:$S$65536,IN_DTK!I$5,0))=FALSE,IF(I$8&lt;&gt;0,VLOOKUP($A275,DSSV!$A$7:$S$65536,IN_DTK!I$5,0),""),"")</f>
        <v/>
      </c>
      <c r="J275" s="127" t="str">
        <f>IF(ISNA(VLOOKUP($A275,DSSV!$A$7:$S$65536,IN_DTK!J$5,0))=FALSE,IF(J$8&lt;&gt;0,VLOOKUP($A275,DSSV!$A$7:$S$65536,IN_DTK!J$5,0),""),"")</f>
        <v/>
      </c>
      <c r="K275" s="127" t="str">
        <f>IF(ISNA(VLOOKUP($A275,DSSV!$A$7:$S$65536,IN_DTK!K$5,0))=FALSE,IF(K$8&lt;&gt;0,VLOOKUP($A275,DSSV!$A$7:$S$65536,IN_DTK!K$5,0),""),"")</f>
        <v/>
      </c>
      <c r="L275" s="127" t="str">
        <f>IF(ISNA(VLOOKUP($A275,DSSV!$A$7:$S$65536,IN_DTK!L$5,0))=FALSE,IF(L$8&lt;&gt;0,VLOOKUP($A275,DSSV!$A$7:$S$65536,IN_DTK!L$5,0),""),"")</f>
        <v/>
      </c>
      <c r="M275" s="127" t="str">
        <f>IF(ISNA(VLOOKUP($A275,DSSV!$A$7:$S$65536,IN_DTK!M$5,0))=FALSE,IF(M$8&lt;&gt;0,VLOOKUP($A275,DSSV!$A$7:$S$65536,IN_DTK!M$5,0),""),"")</f>
        <v/>
      </c>
      <c r="N275" s="127" t="str">
        <f>IF(ISNA(VLOOKUP($A275,DSSV!$A$7:$S$65536,IN_DTK!N$5,0))=FALSE,IF(N$8&lt;&gt;0,VLOOKUP($A275,DSSV!$A$7:$S$65536,IN_DTK!N$5,0),""),"")</f>
        <v/>
      </c>
      <c r="O275" s="127" t="str">
        <f>IF(ISNA(VLOOKUP($A275,DSSV!$A$7:$S$65536,IN_DTK!O$5,0))=FALSE,IF(O$8&lt;&gt;0,VLOOKUP($A275,DSSV!$A$7:$S$65536,IN_DTK!O$5,0),""),"")</f>
        <v/>
      </c>
      <c r="P275" s="127" t="str">
        <f>IF(ISNA(VLOOKUP($A275,DSSV!$A$7:$S$65536,IN_DTK!P$5,0))=FALSE,IF(P$8&lt;&gt;0,VLOOKUP($A275,DSSV!$A$7:$S$65536,IN_DTK!P$5,0),""),"")</f>
        <v/>
      </c>
      <c r="Q275" s="130">
        <f>IF(ISNA(VLOOKUP($A275,DSSV!$A$7:$S$65536,IN_DTK!Q$5,0))=FALSE,VLOOKUP($A275,DSSV!$A$7:$S$65536,IN_DTK!Q$5,0),"")</f>
        <v>0</v>
      </c>
      <c r="R275" s="131" t="str">
        <f>IF(ISNA(VLOOKUP($A275,DSSV!$A$7:$S$65536,IN_DTK!R$5,0))=FALSE,VLOOKUP($A275,DSSV!$A$7:$S$65536,IN_DTK!R$5,0),"")</f>
        <v>Không</v>
      </c>
      <c r="S275" s="132">
        <f>IF(ISNA(VLOOKUP($A275,DSSV!$A$7:$S$65536,IN_DTK!S$5,0))=FALSE,VLOOKUP($A275,DSSV!$A$7:$S$65536,IN_DTK!S$5,0),"")</f>
        <v>0</v>
      </c>
      <c r="T275" s="125"/>
      <c r="U275" s="125"/>
      <c r="V275" s="125"/>
      <c r="W275" s="125"/>
      <c r="X275" s="125"/>
      <c r="Y275" s="125"/>
      <c r="Z275" s="125"/>
      <c r="AA275" s="125"/>
      <c r="AB275" s="125"/>
      <c r="AC275" s="125"/>
      <c r="AD275" s="125"/>
      <c r="AE275" s="125"/>
      <c r="AF275" s="125"/>
      <c r="AG275" s="125"/>
      <c r="AH275" s="125"/>
      <c r="AI275" s="125"/>
      <c r="AJ275" s="125"/>
      <c r="AK275" s="125"/>
      <c r="AL275" s="125"/>
      <c r="AM275" s="125"/>
      <c r="AN275" s="125"/>
      <c r="AO275" s="125"/>
      <c r="AP275" s="125"/>
      <c r="AQ275" s="125"/>
      <c r="AR275" s="125"/>
      <c r="AS275" s="125"/>
      <c r="AT275" s="125"/>
      <c r="AU275" s="125"/>
      <c r="AV275" s="125"/>
      <c r="AW275" s="125"/>
      <c r="AX275" s="125"/>
      <c r="AY275" s="125"/>
      <c r="AZ275" s="125"/>
      <c r="BA275" s="125"/>
      <c r="BB275" s="125"/>
      <c r="BC275" s="125"/>
    </row>
    <row r="276" spans="1:55" s="126" customFormat="1" ht="20.100000000000001" customHeight="1">
      <c r="A276" s="124">
        <v>268</v>
      </c>
      <c r="B276" s="127">
        <v>268</v>
      </c>
      <c r="C276" s="127">
        <f>IF(ISNA(VLOOKUP($A276,DSSV!$A$7:$S$65536,IN_DTK!C$5,0))=FALSE,VLOOKUP($A276,DSSV!$A$7:$S$65536,IN_DTK!C$5,0),"")</f>
        <v>0</v>
      </c>
      <c r="D276" s="128">
        <f>IF(ISNA(VLOOKUP($A276,DSSV!$A$7:$S$65536,IN_DTK!D$5,0))=FALSE,VLOOKUP($A276,DSSV!$A$7:$S$65536,IN_DTK!D$5,0),"")</f>
        <v>0</v>
      </c>
      <c r="E276" s="129">
        <f>IF(ISNA(VLOOKUP($A276,DSSV!$A$7:$S$65536,IN_DTK!E$5,0))=FALSE,VLOOKUP($A276,DSSV!$A$7:$S$65536,IN_DTK!E$5,0),"")</f>
        <v>0</v>
      </c>
      <c r="F276" s="127">
        <f>IF(ISNA(VLOOKUP($A276,DSSV!$A$7:$S$65536,IN_DTK!F$5,0))=FALSE,VLOOKUP($A276,DSSV!$A$7:$S$65536,IN_DTK!F$5,0),"")</f>
        <v>0</v>
      </c>
      <c r="G276" s="127">
        <f>IF(ISNA(VLOOKUP($A276,DSSV!$A$7:$S$65536,IN_DTK!G$5,0))=FALSE,VLOOKUP($A276,DSSV!$A$7:$S$65536,IN_DTK!G$5,0),"")</f>
        <v>0</v>
      </c>
      <c r="H276" s="127" t="str">
        <f>IF(ISNA(VLOOKUP($A276,DSSV!$A$7:$S$65536,IN_DTK!H$5,0))=FALSE,IF(H$8&lt;&gt;0,VLOOKUP($A276,DSSV!$A$7:$S$65536,IN_DTK!H$5,0),""),"")</f>
        <v/>
      </c>
      <c r="I276" s="127" t="str">
        <f>IF(ISNA(VLOOKUP($A276,DSSV!$A$7:$S$65536,IN_DTK!I$5,0))=FALSE,IF(I$8&lt;&gt;0,VLOOKUP($A276,DSSV!$A$7:$S$65536,IN_DTK!I$5,0),""),"")</f>
        <v/>
      </c>
      <c r="J276" s="127" t="str">
        <f>IF(ISNA(VLOOKUP($A276,DSSV!$A$7:$S$65536,IN_DTK!J$5,0))=FALSE,IF(J$8&lt;&gt;0,VLOOKUP($A276,DSSV!$A$7:$S$65536,IN_DTK!J$5,0),""),"")</f>
        <v/>
      </c>
      <c r="K276" s="127" t="str">
        <f>IF(ISNA(VLOOKUP($A276,DSSV!$A$7:$S$65536,IN_DTK!K$5,0))=FALSE,IF(K$8&lt;&gt;0,VLOOKUP($A276,DSSV!$A$7:$S$65536,IN_DTK!K$5,0),""),"")</f>
        <v/>
      </c>
      <c r="L276" s="127" t="str">
        <f>IF(ISNA(VLOOKUP($A276,DSSV!$A$7:$S$65536,IN_DTK!L$5,0))=FALSE,IF(L$8&lt;&gt;0,VLOOKUP($A276,DSSV!$A$7:$S$65536,IN_DTK!L$5,0),""),"")</f>
        <v/>
      </c>
      <c r="M276" s="127" t="str">
        <f>IF(ISNA(VLOOKUP($A276,DSSV!$A$7:$S$65536,IN_DTK!M$5,0))=FALSE,IF(M$8&lt;&gt;0,VLOOKUP($A276,DSSV!$A$7:$S$65536,IN_DTK!M$5,0),""),"")</f>
        <v/>
      </c>
      <c r="N276" s="127" t="str">
        <f>IF(ISNA(VLOOKUP($A276,DSSV!$A$7:$S$65536,IN_DTK!N$5,0))=FALSE,IF(N$8&lt;&gt;0,VLOOKUP($A276,DSSV!$A$7:$S$65536,IN_DTK!N$5,0),""),"")</f>
        <v/>
      </c>
      <c r="O276" s="127" t="str">
        <f>IF(ISNA(VLOOKUP($A276,DSSV!$A$7:$S$65536,IN_DTK!O$5,0))=FALSE,IF(O$8&lt;&gt;0,VLOOKUP($A276,DSSV!$A$7:$S$65536,IN_DTK!O$5,0),""),"")</f>
        <v/>
      </c>
      <c r="P276" s="127" t="str">
        <f>IF(ISNA(VLOOKUP($A276,DSSV!$A$7:$S$65536,IN_DTK!P$5,0))=FALSE,IF(P$8&lt;&gt;0,VLOOKUP($A276,DSSV!$A$7:$S$65536,IN_DTK!P$5,0),""),"")</f>
        <v/>
      </c>
      <c r="Q276" s="130">
        <f>IF(ISNA(VLOOKUP($A276,DSSV!$A$7:$S$65536,IN_DTK!Q$5,0))=FALSE,VLOOKUP($A276,DSSV!$A$7:$S$65536,IN_DTK!Q$5,0),"")</f>
        <v>0</v>
      </c>
      <c r="R276" s="131" t="str">
        <f>IF(ISNA(VLOOKUP($A276,DSSV!$A$7:$S$65536,IN_DTK!R$5,0))=FALSE,VLOOKUP($A276,DSSV!$A$7:$S$65536,IN_DTK!R$5,0),"")</f>
        <v>Không</v>
      </c>
      <c r="S276" s="132">
        <f>IF(ISNA(VLOOKUP($A276,DSSV!$A$7:$S$65536,IN_DTK!S$5,0))=FALSE,VLOOKUP($A276,DSSV!$A$7:$S$65536,IN_DTK!S$5,0),"")</f>
        <v>0</v>
      </c>
      <c r="T276" s="125"/>
      <c r="U276" s="125"/>
      <c r="V276" s="125"/>
      <c r="W276" s="125"/>
      <c r="X276" s="125"/>
      <c r="Y276" s="125"/>
      <c r="Z276" s="125"/>
      <c r="AA276" s="125"/>
      <c r="AB276" s="125"/>
      <c r="AC276" s="125"/>
      <c r="AD276" s="125"/>
      <c r="AE276" s="125"/>
      <c r="AF276" s="125"/>
      <c r="AG276" s="125"/>
      <c r="AH276" s="125"/>
      <c r="AI276" s="125"/>
      <c r="AJ276" s="125"/>
      <c r="AK276" s="125"/>
      <c r="AL276" s="125"/>
      <c r="AM276" s="125"/>
      <c r="AN276" s="125"/>
      <c r="AO276" s="125"/>
      <c r="AP276" s="125"/>
      <c r="AQ276" s="125"/>
      <c r="AR276" s="125"/>
      <c r="AS276" s="125"/>
      <c r="AT276" s="125"/>
      <c r="AU276" s="125"/>
      <c r="AV276" s="125"/>
      <c r="AW276" s="125"/>
      <c r="AX276" s="125"/>
      <c r="AY276" s="125"/>
      <c r="AZ276" s="125"/>
      <c r="BA276" s="125"/>
      <c r="BB276" s="125"/>
      <c r="BC276" s="125"/>
    </row>
    <row r="277" spans="1:55" s="126" customFormat="1" ht="20.100000000000001" customHeight="1">
      <c r="A277" s="124">
        <v>269</v>
      </c>
      <c r="B277" s="127">
        <v>269</v>
      </c>
      <c r="C277" s="127">
        <f>IF(ISNA(VLOOKUP($A277,DSSV!$A$7:$S$65536,IN_DTK!C$5,0))=FALSE,VLOOKUP($A277,DSSV!$A$7:$S$65536,IN_DTK!C$5,0),"")</f>
        <v>0</v>
      </c>
      <c r="D277" s="128">
        <f>IF(ISNA(VLOOKUP($A277,DSSV!$A$7:$S$65536,IN_DTK!D$5,0))=FALSE,VLOOKUP($A277,DSSV!$A$7:$S$65536,IN_DTK!D$5,0),"")</f>
        <v>0</v>
      </c>
      <c r="E277" s="129">
        <f>IF(ISNA(VLOOKUP($A277,DSSV!$A$7:$S$65536,IN_DTK!E$5,0))=FALSE,VLOOKUP($A277,DSSV!$A$7:$S$65536,IN_DTK!E$5,0),"")</f>
        <v>0</v>
      </c>
      <c r="F277" s="127">
        <f>IF(ISNA(VLOOKUP($A277,DSSV!$A$7:$S$65536,IN_DTK!F$5,0))=FALSE,VLOOKUP($A277,DSSV!$A$7:$S$65536,IN_DTK!F$5,0),"")</f>
        <v>0</v>
      </c>
      <c r="G277" s="127">
        <f>IF(ISNA(VLOOKUP($A277,DSSV!$A$7:$S$65536,IN_DTK!G$5,0))=FALSE,VLOOKUP($A277,DSSV!$A$7:$S$65536,IN_DTK!G$5,0),"")</f>
        <v>0</v>
      </c>
      <c r="H277" s="127" t="str">
        <f>IF(ISNA(VLOOKUP($A277,DSSV!$A$7:$S$65536,IN_DTK!H$5,0))=FALSE,IF(H$8&lt;&gt;0,VLOOKUP($A277,DSSV!$A$7:$S$65536,IN_DTK!H$5,0),""),"")</f>
        <v/>
      </c>
      <c r="I277" s="127" t="str">
        <f>IF(ISNA(VLOOKUP($A277,DSSV!$A$7:$S$65536,IN_DTK!I$5,0))=FALSE,IF(I$8&lt;&gt;0,VLOOKUP($A277,DSSV!$A$7:$S$65536,IN_DTK!I$5,0),""),"")</f>
        <v/>
      </c>
      <c r="J277" s="127" t="str">
        <f>IF(ISNA(VLOOKUP($A277,DSSV!$A$7:$S$65536,IN_DTK!J$5,0))=FALSE,IF(J$8&lt;&gt;0,VLOOKUP($A277,DSSV!$A$7:$S$65536,IN_DTK!J$5,0),""),"")</f>
        <v/>
      </c>
      <c r="K277" s="127" t="str">
        <f>IF(ISNA(VLOOKUP($A277,DSSV!$A$7:$S$65536,IN_DTK!K$5,0))=FALSE,IF(K$8&lt;&gt;0,VLOOKUP($A277,DSSV!$A$7:$S$65536,IN_DTK!K$5,0),""),"")</f>
        <v/>
      </c>
      <c r="L277" s="127" t="str">
        <f>IF(ISNA(VLOOKUP($A277,DSSV!$A$7:$S$65536,IN_DTK!L$5,0))=FALSE,IF(L$8&lt;&gt;0,VLOOKUP($A277,DSSV!$A$7:$S$65536,IN_DTK!L$5,0),""),"")</f>
        <v/>
      </c>
      <c r="M277" s="127" t="str">
        <f>IF(ISNA(VLOOKUP($A277,DSSV!$A$7:$S$65536,IN_DTK!M$5,0))=FALSE,IF(M$8&lt;&gt;0,VLOOKUP($A277,DSSV!$A$7:$S$65536,IN_DTK!M$5,0),""),"")</f>
        <v/>
      </c>
      <c r="N277" s="127" t="str">
        <f>IF(ISNA(VLOOKUP($A277,DSSV!$A$7:$S$65536,IN_DTK!N$5,0))=FALSE,IF(N$8&lt;&gt;0,VLOOKUP($A277,DSSV!$A$7:$S$65536,IN_DTK!N$5,0),""),"")</f>
        <v/>
      </c>
      <c r="O277" s="127" t="str">
        <f>IF(ISNA(VLOOKUP($A277,DSSV!$A$7:$S$65536,IN_DTK!O$5,0))=FALSE,IF(O$8&lt;&gt;0,VLOOKUP($A277,DSSV!$A$7:$S$65536,IN_DTK!O$5,0),""),"")</f>
        <v/>
      </c>
      <c r="P277" s="127" t="str">
        <f>IF(ISNA(VLOOKUP($A277,DSSV!$A$7:$S$65536,IN_DTK!P$5,0))=FALSE,IF(P$8&lt;&gt;0,VLOOKUP($A277,DSSV!$A$7:$S$65536,IN_DTK!P$5,0),""),"")</f>
        <v/>
      </c>
      <c r="Q277" s="130">
        <f>IF(ISNA(VLOOKUP($A277,DSSV!$A$7:$S$65536,IN_DTK!Q$5,0))=FALSE,VLOOKUP($A277,DSSV!$A$7:$S$65536,IN_DTK!Q$5,0),"")</f>
        <v>0</v>
      </c>
      <c r="R277" s="131" t="str">
        <f>IF(ISNA(VLOOKUP($A277,DSSV!$A$7:$S$65536,IN_DTK!R$5,0))=FALSE,VLOOKUP($A277,DSSV!$A$7:$S$65536,IN_DTK!R$5,0),"")</f>
        <v>Không</v>
      </c>
      <c r="S277" s="132">
        <f>IF(ISNA(VLOOKUP($A277,DSSV!$A$7:$S$65536,IN_DTK!S$5,0))=FALSE,VLOOKUP($A277,DSSV!$A$7:$S$65536,IN_DTK!S$5,0),"")</f>
        <v>0</v>
      </c>
      <c r="T277" s="125"/>
      <c r="U277" s="125"/>
      <c r="V277" s="125"/>
      <c r="W277" s="125"/>
      <c r="X277" s="125"/>
      <c r="Y277" s="125"/>
      <c r="Z277" s="125"/>
      <c r="AA277" s="125"/>
      <c r="AB277" s="125"/>
      <c r="AC277" s="125"/>
      <c r="AD277" s="125"/>
      <c r="AE277" s="125"/>
      <c r="AF277" s="125"/>
      <c r="AG277" s="125"/>
      <c r="AH277" s="125"/>
      <c r="AI277" s="125"/>
      <c r="AJ277" s="125"/>
      <c r="AK277" s="125"/>
      <c r="AL277" s="125"/>
      <c r="AM277" s="125"/>
      <c r="AN277" s="125"/>
      <c r="AO277" s="125"/>
      <c r="AP277" s="125"/>
      <c r="AQ277" s="125"/>
      <c r="AR277" s="125"/>
      <c r="AS277" s="125"/>
      <c r="AT277" s="125"/>
      <c r="AU277" s="125"/>
      <c r="AV277" s="125"/>
      <c r="AW277" s="125"/>
      <c r="AX277" s="125"/>
      <c r="AY277" s="125"/>
      <c r="AZ277" s="125"/>
      <c r="BA277" s="125"/>
      <c r="BB277" s="125"/>
      <c r="BC277" s="125"/>
    </row>
    <row r="278" spans="1:55" s="126" customFormat="1" ht="20.100000000000001" customHeight="1">
      <c r="A278" s="124">
        <v>270</v>
      </c>
      <c r="B278" s="127">
        <v>270</v>
      </c>
      <c r="C278" s="127">
        <f>IF(ISNA(VLOOKUP($A278,DSSV!$A$7:$S$65536,IN_DTK!C$5,0))=FALSE,VLOOKUP($A278,DSSV!$A$7:$S$65536,IN_DTK!C$5,0),"")</f>
        <v>0</v>
      </c>
      <c r="D278" s="128">
        <f>IF(ISNA(VLOOKUP($A278,DSSV!$A$7:$S$65536,IN_DTK!D$5,0))=FALSE,VLOOKUP($A278,DSSV!$A$7:$S$65536,IN_DTK!D$5,0),"")</f>
        <v>0</v>
      </c>
      <c r="E278" s="129">
        <f>IF(ISNA(VLOOKUP($A278,DSSV!$A$7:$S$65536,IN_DTK!E$5,0))=FALSE,VLOOKUP($A278,DSSV!$A$7:$S$65536,IN_DTK!E$5,0),"")</f>
        <v>0</v>
      </c>
      <c r="F278" s="127">
        <f>IF(ISNA(VLOOKUP($A278,DSSV!$A$7:$S$65536,IN_DTK!F$5,0))=FALSE,VLOOKUP($A278,DSSV!$A$7:$S$65536,IN_DTK!F$5,0),"")</f>
        <v>0</v>
      </c>
      <c r="G278" s="127">
        <f>IF(ISNA(VLOOKUP($A278,DSSV!$A$7:$S$65536,IN_DTK!G$5,0))=FALSE,VLOOKUP($A278,DSSV!$A$7:$S$65536,IN_DTK!G$5,0),"")</f>
        <v>0</v>
      </c>
      <c r="H278" s="127" t="str">
        <f>IF(ISNA(VLOOKUP($A278,DSSV!$A$7:$S$65536,IN_DTK!H$5,0))=FALSE,IF(H$8&lt;&gt;0,VLOOKUP($A278,DSSV!$A$7:$S$65536,IN_DTK!H$5,0),""),"")</f>
        <v/>
      </c>
      <c r="I278" s="127" t="str">
        <f>IF(ISNA(VLOOKUP($A278,DSSV!$A$7:$S$65536,IN_DTK!I$5,0))=FALSE,IF(I$8&lt;&gt;0,VLOOKUP($A278,DSSV!$A$7:$S$65536,IN_DTK!I$5,0),""),"")</f>
        <v/>
      </c>
      <c r="J278" s="127" t="str">
        <f>IF(ISNA(VLOOKUP($A278,DSSV!$A$7:$S$65536,IN_DTK!J$5,0))=FALSE,IF(J$8&lt;&gt;0,VLOOKUP($A278,DSSV!$A$7:$S$65536,IN_DTK!J$5,0),""),"")</f>
        <v/>
      </c>
      <c r="K278" s="127" t="str">
        <f>IF(ISNA(VLOOKUP($A278,DSSV!$A$7:$S$65536,IN_DTK!K$5,0))=FALSE,IF(K$8&lt;&gt;0,VLOOKUP($A278,DSSV!$A$7:$S$65536,IN_DTK!K$5,0),""),"")</f>
        <v/>
      </c>
      <c r="L278" s="127" t="str">
        <f>IF(ISNA(VLOOKUP($A278,DSSV!$A$7:$S$65536,IN_DTK!L$5,0))=FALSE,IF(L$8&lt;&gt;0,VLOOKUP($A278,DSSV!$A$7:$S$65536,IN_DTK!L$5,0),""),"")</f>
        <v/>
      </c>
      <c r="M278" s="127" t="str">
        <f>IF(ISNA(VLOOKUP($A278,DSSV!$A$7:$S$65536,IN_DTK!M$5,0))=FALSE,IF(M$8&lt;&gt;0,VLOOKUP($A278,DSSV!$A$7:$S$65536,IN_DTK!M$5,0),""),"")</f>
        <v/>
      </c>
      <c r="N278" s="127" t="str">
        <f>IF(ISNA(VLOOKUP($A278,DSSV!$A$7:$S$65536,IN_DTK!N$5,0))=FALSE,IF(N$8&lt;&gt;0,VLOOKUP($A278,DSSV!$A$7:$S$65536,IN_DTK!N$5,0),""),"")</f>
        <v/>
      </c>
      <c r="O278" s="127" t="str">
        <f>IF(ISNA(VLOOKUP($A278,DSSV!$A$7:$S$65536,IN_DTK!O$5,0))=FALSE,IF(O$8&lt;&gt;0,VLOOKUP($A278,DSSV!$A$7:$S$65536,IN_DTK!O$5,0),""),"")</f>
        <v/>
      </c>
      <c r="P278" s="127" t="str">
        <f>IF(ISNA(VLOOKUP($A278,DSSV!$A$7:$S$65536,IN_DTK!P$5,0))=FALSE,IF(P$8&lt;&gt;0,VLOOKUP($A278,DSSV!$A$7:$S$65536,IN_DTK!P$5,0),""),"")</f>
        <v/>
      </c>
      <c r="Q278" s="130">
        <f>IF(ISNA(VLOOKUP($A278,DSSV!$A$7:$S$65536,IN_DTK!Q$5,0))=FALSE,VLOOKUP($A278,DSSV!$A$7:$S$65536,IN_DTK!Q$5,0),"")</f>
        <v>0</v>
      </c>
      <c r="R278" s="131" t="str">
        <f>IF(ISNA(VLOOKUP($A278,DSSV!$A$7:$S$65536,IN_DTK!R$5,0))=FALSE,VLOOKUP($A278,DSSV!$A$7:$S$65536,IN_DTK!R$5,0),"")</f>
        <v>Không</v>
      </c>
      <c r="S278" s="132">
        <f>IF(ISNA(VLOOKUP($A278,DSSV!$A$7:$S$65536,IN_DTK!S$5,0))=FALSE,VLOOKUP($A278,DSSV!$A$7:$S$65536,IN_DTK!S$5,0),"")</f>
        <v>0</v>
      </c>
      <c r="T278" s="125"/>
      <c r="U278" s="125"/>
      <c r="V278" s="125"/>
      <c r="W278" s="125"/>
      <c r="X278" s="125"/>
      <c r="Y278" s="125"/>
      <c r="Z278" s="125"/>
      <c r="AA278" s="125"/>
      <c r="AB278" s="125"/>
      <c r="AC278" s="125"/>
      <c r="AD278" s="125"/>
      <c r="AE278" s="125"/>
      <c r="AF278" s="125"/>
      <c r="AG278" s="125"/>
      <c r="AH278" s="125"/>
      <c r="AI278" s="125"/>
      <c r="AJ278" s="125"/>
      <c r="AK278" s="125"/>
      <c r="AL278" s="125"/>
      <c r="AM278" s="125"/>
      <c r="AN278" s="125"/>
      <c r="AO278" s="125"/>
      <c r="AP278" s="125"/>
      <c r="AQ278" s="125"/>
      <c r="AR278" s="125"/>
      <c r="AS278" s="125"/>
      <c r="AT278" s="125"/>
      <c r="AU278" s="125"/>
      <c r="AV278" s="125"/>
      <c r="AW278" s="125"/>
      <c r="AX278" s="125"/>
      <c r="AY278" s="125"/>
      <c r="AZ278" s="125"/>
      <c r="BA278" s="125"/>
      <c r="BB278" s="125"/>
      <c r="BC278" s="125"/>
    </row>
    <row r="279" spans="1:55" s="126" customFormat="1" ht="20.100000000000001" customHeight="1">
      <c r="A279" s="124">
        <v>271</v>
      </c>
      <c r="B279" s="127">
        <v>271</v>
      </c>
      <c r="C279" s="127">
        <f>IF(ISNA(VLOOKUP($A279,DSSV!$A$7:$S$65536,IN_DTK!C$5,0))=FALSE,VLOOKUP($A279,DSSV!$A$7:$S$65536,IN_DTK!C$5,0),"")</f>
        <v>0</v>
      </c>
      <c r="D279" s="128">
        <f>IF(ISNA(VLOOKUP($A279,DSSV!$A$7:$S$65536,IN_DTK!D$5,0))=FALSE,VLOOKUP($A279,DSSV!$A$7:$S$65536,IN_DTK!D$5,0),"")</f>
        <v>0</v>
      </c>
      <c r="E279" s="129">
        <f>IF(ISNA(VLOOKUP($A279,DSSV!$A$7:$S$65536,IN_DTK!E$5,0))=FALSE,VLOOKUP($A279,DSSV!$A$7:$S$65536,IN_DTK!E$5,0),"")</f>
        <v>0</v>
      </c>
      <c r="F279" s="127">
        <f>IF(ISNA(VLOOKUP($A279,DSSV!$A$7:$S$65536,IN_DTK!F$5,0))=FALSE,VLOOKUP($A279,DSSV!$A$7:$S$65536,IN_DTK!F$5,0),"")</f>
        <v>0</v>
      </c>
      <c r="G279" s="127">
        <f>IF(ISNA(VLOOKUP($A279,DSSV!$A$7:$S$65536,IN_DTK!G$5,0))=FALSE,VLOOKUP($A279,DSSV!$A$7:$S$65536,IN_DTK!G$5,0),"")</f>
        <v>0</v>
      </c>
      <c r="H279" s="127" t="str">
        <f>IF(ISNA(VLOOKUP($A279,DSSV!$A$7:$S$65536,IN_DTK!H$5,0))=FALSE,IF(H$8&lt;&gt;0,VLOOKUP($A279,DSSV!$A$7:$S$65536,IN_DTK!H$5,0),""),"")</f>
        <v/>
      </c>
      <c r="I279" s="127" t="str">
        <f>IF(ISNA(VLOOKUP($A279,DSSV!$A$7:$S$65536,IN_DTK!I$5,0))=FALSE,IF(I$8&lt;&gt;0,VLOOKUP($A279,DSSV!$A$7:$S$65536,IN_DTK!I$5,0),""),"")</f>
        <v/>
      </c>
      <c r="J279" s="127" t="str">
        <f>IF(ISNA(VLOOKUP($A279,DSSV!$A$7:$S$65536,IN_DTK!J$5,0))=FALSE,IF(J$8&lt;&gt;0,VLOOKUP($A279,DSSV!$A$7:$S$65536,IN_DTK!J$5,0),""),"")</f>
        <v/>
      </c>
      <c r="K279" s="127" t="str">
        <f>IF(ISNA(VLOOKUP($A279,DSSV!$A$7:$S$65536,IN_DTK!K$5,0))=FALSE,IF(K$8&lt;&gt;0,VLOOKUP($A279,DSSV!$A$7:$S$65536,IN_DTK!K$5,0),""),"")</f>
        <v/>
      </c>
      <c r="L279" s="127" t="str">
        <f>IF(ISNA(VLOOKUP($A279,DSSV!$A$7:$S$65536,IN_DTK!L$5,0))=FALSE,IF(L$8&lt;&gt;0,VLOOKUP($A279,DSSV!$A$7:$S$65536,IN_DTK!L$5,0),""),"")</f>
        <v/>
      </c>
      <c r="M279" s="127" t="str">
        <f>IF(ISNA(VLOOKUP($A279,DSSV!$A$7:$S$65536,IN_DTK!M$5,0))=FALSE,IF(M$8&lt;&gt;0,VLOOKUP($A279,DSSV!$A$7:$S$65536,IN_DTK!M$5,0),""),"")</f>
        <v/>
      </c>
      <c r="N279" s="127" t="str">
        <f>IF(ISNA(VLOOKUP($A279,DSSV!$A$7:$S$65536,IN_DTK!N$5,0))=FALSE,IF(N$8&lt;&gt;0,VLOOKUP($A279,DSSV!$A$7:$S$65536,IN_DTK!N$5,0),""),"")</f>
        <v/>
      </c>
      <c r="O279" s="127" t="str">
        <f>IF(ISNA(VLOOKUP($A279,DSSV!$A$7:$S$65536,IN_DTK!O$5,0))=FALSE,IF(O$8&lt;&gt;0,VLOOKUP($A279,DSSV!$A$7:$S$65536,IN_DTK!O$5,0),""),"")</f>
        <v/>
      </c>
      <c r="P279" s="127" t="str">
        <f>IF(ISNA(VLOOKUP($A279,DSSV!$A$7:$S$65536,IN_DTK!P$5,0))=FALSE,IF(P$8&lt;&gt;0,VLOOKUP($A279,DSSV!$A$7:$S$65536,IN_DTK!P$5,0),""),"")</f>
        <v/>
      </c>
      <c r="Q279" s="130">
        <f>IF(ISNA(VLOOKUP($A279,DSSV!$A$7:$S$65536,IN_DTK!Q$5,0))=FALSE,VLOOKUP($A279,DSSV!$A$7:$S$65536,IN_DTK!Q$5,0),"")</f>
        <v>0</v>
      </c>
      <c r="R279" s="131" t="str">
        <f>IF(ISNA(VLOOKUP($A279,DSSV!$A$7:$S$65536,IN_DTK!R$5,0))=FALSE,VLOOKUP($A279,DSSV!$A$7:$S$65536,IN_DTK!R$5,0),"")</f>
        <v>Không</v>
      </c>
      <c r="S279" s="132">
        <f>IF(ISNA(VLOOKUP($A279,DSSV!$A$7:$S$65536,IN_DTK!S$5,0))=FALSE,VLOOKUP($A279,DSSV!$A$7:$S$65536,IN_DTK!S$5,0),"")</f>
        <v>0</v>
      </c>
      <c r="T279" s="125"/>
      <c r="U279" s="125"/>
      <c r="V279" s="125"/>
      <c r="W279" s="125"/>
      <c r="X279" s="125"/>
      <c r="Y279" s="125"/>
      <c r="Z279" s="125"/>
      <c r="AA279" s="125"/>
      <c r="AB279" s="125"/>
      <c r="AC279" s="125"/>
      <c r="AD279" s="125"/>
      <c r="AE279" s="125"/>
      <c r="AF279" s="125"/>
      <c r="AG279" s="125"/>
      <c r="AH279" s="125"/>
      <c r="AI279" s="125"/>
      <c r="AJ279" s="125"/>
      <c r="AK279" s="125"/>
      <c r="AL279" s="125"/>
      <c r="AM279" s="125"/>
      <c r="AN279" s="125"/>
      <c r="AO279" s="125"/>
      <c r="AP279" s="125"/>
      <c r="AQ279" s="125"/>
      <c r="AR279" s="125"/>
      <c r="AS279" s="125"/>
      <c r="AT279" s="125"/>
      <c r="AU279" s="125"/>
      <c r="AV279" s="125"/>
      <c r="AW279" s="125"/>
      <c r="AX279" s="125"/>
      <c r="AY279" s="125"/>
      <c r="AZ279" s="125"/>
      <c r="BA279" s="125"/>
      <c r="BB279" s="125"/>
      <c r="BC279" s="125"/>
    </row>
    <row r="280" spans="1:55" s="126" customFormat="1" ht="20.100000000000001" customHeight="1">
      <c r="A280" s="124">
        <v>272</v>
      </c>
      <c r="B280" s="127">
        <v>272</v>
      </c>
      <c r="C280" s="127">
        <f>IF(ISNA(VLOOKUP($A280,DSSV!$A$7:$S$65536,IN_DTK!C$5,0))=FALSE,VLOOKUP($A280,DSSV!$A$7:$S$65536,IN_DTK!C$5,0),"")</f>
        <v>0</v>
      </c>
      <c r="D280" s="128">
        <f>IF(ISNA(VLOOKUP($A280,DSSV!$A$7:$S$65536,IN_DTK!D$5,0))=FALSE,VLOOKUP($A280,DSSV!$A$7:$S$65536,IN_DTK!D$5,0),"")</f>
        <v>0</v>
      </c>
      <c r="E280" s="129">
        <f>IF(ISNA(VLOOKUP($A280,DSSV!$A$7:$S$65536,IN_DTK!E$5,0))=FALSE,VLOOKUP($A280,DSSV!$A$7:$S$65536,IN_DTK!E$5,0),"")</f>
        <v>0</v>
      </c>
      <c r="F280" s="127">
        <f>IF(ISNA(VLOOKUP($A280,DSSV!$A$7:$S$65536,IN_DTK!F$5,0))=FALSE,VLOOKUP($A280,DSSV!$A$7:$S$65536,IN_DTK!F$5,0),"")</f>
        <v>0</v>
      </c>
      <c r="G280" s="127">
        <f>IF(ISNA(VLOOKUP($A280,DSSV!$A$7:$S$65536,IN_DTK!G$5,0))=FALSE,VLOOKUP($A280,DSSV!$A$7:$S$65536,IN_DTK!G$5,0),"")</f>
        <v>0</v>
      </c>
      <c r="H280" s="127" t="str">
        <f>IF(ISNA(VLOOKUP($A280,DSSV!$A$7:$S$65536,IN_DTK!H$5,0))=FALSE,IF(H$8&lt;&gt;0,VLOOKUP($A280,DSSV!$A$7:$S$65536,IN_DTK!H$5,0),""),"")</f>
        <v/>
      </c>
      <c r="I280" s="127" t="str">
        <f>IF(ISNA(VLOOKUP($A280,DSSV!$A$7:$S$65536,IN_DTK!I$5,0))=FALSE,IF(I$8&lt;&gt;0,VLOOKUP($A280,DSSV!$A$7:$S$65536,IN_DTK!I$5,0),""),"")</f>
        <v/>
      </c>
      <c r="J280" s="127" t="str">
        <f>IF(ISNA(VLOOKUP($A280,DSSV!$A$7:$S$65536,IN_DTK!J$5,0))=FALSE,IF(J$8&lt;&gt;0,VLOOKUP($A280,DSSV!$A$7:$S$65536,IN_DTK!J$5,0),""),"")</f>
        <v/>
      </c>
      <c r="K280" s="127" t="str">
        <f>IF(ISNA(VLOOKUP($A280,DSSV!$A$7:$S$65536,IN_DTK!K$5,0))=FALSE,IF(K$8&lt;&gt;0,VLOOKUP($A280,DSSV!$A$7:$S$65536,IN_DTK!K$5,0),""),"")</f>
        <v/>
      </c>
      <c r="L280" s="127" t="str">
        <f>IF(ISNA(VLOOKUP($A280,DSSV!$A$7:$S$65536,IN_DTK!L$5,0))=FALSE,IF(L$8&lt;&gt;0,VLOOKUP($A280,DSSV!$A$7:$S$65536,IN_DTK!L$5,0),""),"")</f>
        <v/>
      </c>
      <c r="M280" s="127" t="str">
        <f>IF(ISNA(VLOOKUP($A280,DSSV!$A$7:$S$65536,IN_DTK!M$5,0))=FALSE,IF(M$8&lt;&gt;0,VLOOKUP($A280,DSSV!$A$7:$S$65536,IN_DTK!M$5,0),""),"")</f>
        <v/>
      </c>
      <c r="N280" s="127" t="str">
        <f>IF(ISNA(VLOOKUP($A280,DSSV!$A$7:$S$65536,IN_DTK!N$5,0))=FALSE,IF(N$8&lt;&gt;0,VLOOKUP($A280,DSSV!$A$7:$S$65536,IN_DTK!N$5,0),""),"")</f>
        <v/>
      </c>
      <c r="O280" s="127" t="str">
        <f>IF(ISNA(VLOOKUP($A280,DSSV!$A$7:$S$65536,IN_DTK!O$5,0))=FALSE,IF(O$8&lt;&gt;0,VLOOKUP($A280,DSSV!$A$7:$S$65536,IN_DTK!O$5,0),""),"")</f>
        <v/>
      </c>
      <c r="P280" s="127" t="str">
        <f>IF(ISNA(VLOOKUP($A280,DSSV!$A$7:$S$65536,IN_DTK!P$5,0))=FALSE,IF(P$8&lt;&gt;0,VLOOKUP($A280,DSSV!$A$7:$S$65536,IN_DTK!P$5,0),""),"")</f>
        <v/>
      </c>
      <c r="Q280" s="130">
        <f>IF(ISNA(VLOOKUP($A280,DSSV!$A$7:$S$65536,IN_DTK!Q$5,0))=FALSE,VLOOKUP($A280,DSSV!$A$7:$S$65536,IN_DTK!Q$5,0),"")</f>
        <v>0</v>
      </c>
      <c r="R280" s="131" t="str">
        <f>IF(ISNA(VLOOKUP($A280,DSSV!$A$7:$S$65536,IN_DTK!R$5,0))=FALSE,VLOOKUP($A280,DSSV!$A$7:$S$65536,IN_DTK!R$5,0),"")</f>
        <v>Không</v>
      </c>
      <c r="S280" s="132">
        <f>IF(ISNA(VLOOKUP($A280,DSSV!$A$7:$S$65536,IN_DTK!S$5,0))=FALSE,VLOOKUP($A280,DSSV!$A$7:$S$65536,IN_DTK!S$5,0),"")</f>
        <v>0</v>
      </c>
      <c r="T280" s="125"/>
      <c r="U280" s="125"/>
      <c r="V280" s="125"/>
      <c r="W280" s="125"/>
      <c r="X280" s="125"/>
      <c r="Y280" s="125"/>
      <c r="Z280" s="125"/>
      <c r="AA280" s="125"/>
      <c r="AB280" s="125"/>
      <c r="AC280" s="125"/>
      <c r="AD280" s="125"/>
      <c r="AE280" s="125"/>
      <c r="AF280" s="125"/>
      <c r="AG280" s="125"/>
      <c r="AH280" s="125"/>
      <c r="AI280" s="125"/>
      <c r="AJ280" s="125"/>
      <c r="AK280" s="125"/>
      <c r="AL280" s="125"/>
      <c r="AM280" s="125"/>
      <c r="AN280" s="125"/>
      <c r="AO280" s="125"/>
      <c r="AP280" s="125"/>
      <c r="AQ280" s="125"/>
      <c r="AR280" s="125"/>
      <c r="AS280" s="125"/>
      <c r="AT280" s="125"/>
      <c r="AU280" s="125"/>
      <c r="AV280" s="125"/>
      <c r="AW280" s="125"/>
      <c r="AX280" s="125"/>
      <c r="AY280" s="125"/>
      <c r="AZ280" s="125"/>
      <c r="BA280" s="125"/>
      <c r="BB280" s="125"/>
      <c r="BC280" s="125"/>
    </row>
    <row r="281" spans="1:55" s="126" customFormat="1" ht="20.100000000000001" customHeight="1">
      <c r="A281" s="124">
        <v>273</v>
      </c>
      <c r="B281" s="127">
        <v>273</v>
      </c>
      <c r="C281" s="127">
        <f>IF(ISNA(VLOOKUP($A281,DSSV!$A$7:$S$65536,IN_DTK!C$5,0))=FALSE,VLOOKUP($A281,DSSV!$A$7:$S$65536,IN_DTK!C$5,0),"")</f>
        <v>0</v>
      </c>
      <c r="D281" s="128">
        <f>IF(ISNA(VLOOKUP($A281,DSSV!$A$7:$S$65536,IN_DTK!D$5,0))=FALSE,VLOOKUP($A281,DSSV!$A$7:$S$65536,IN_DTK!D$5,0),"")</f>
        <v>0</v>
      </c>
      <c r="E281" s="129">
        <f>IF(ISNA(VLOOKUP($A281,DSSV!$A$7:$S$65536,IN_DTK!E$5,0))=FALSE,VLOOKUP($A281,DSSV!$A$7:$S$65536,IN_DTK!E$5,0),"")</f>
        <v>0</v>
      </c>
      <c r="F281" s="127">
        <f>IF(ISNA(VLOOKUP($A281,DSSV!$A$7:$S$65536,IN_DTK!F$5,0))=FALSE,VLOOKUP($A281,DSSV!$A$7:$S$65536,IN_DTK!F$5,0),"")</f>
        <v>0</v>
      </c>
      <c r="G281" s="127">
        <f>IF(ISNA(VLOOKUP($A281,DSSV!$A$7:$S$65536,IN_DTK!G$5,0))=FALSE,VLOOKUP($A281,DSSV!$A$7:$S$65536,IN_DTK!G$5,0),"")</f>
        <v>0</v>
      </c>
      <c r="H281" s="127" t="str">
        <f>IF(ISNA(VLOOKUP($A281,DSSV!$A$7:$S$65536,IN_DTK!H$5,0))=FALSE,IF(H$8&lt;&gt;0,VLOOKUP($A281,DSSV!$A$7:$S$65536,IN_DTK!H$5,0),""),"")</f>
        <v/>
      </c>
      <c r="I281" s="127" t="str">
        <f>IF(ISNA(VLOOKUP($A281,DSSV!$A$7:$S$65536,IN_DTK!I$5,0))=FALSE,IF(I$8&lt;&gt;0,VLOOKUP($A281,DSSV!$A$7:$S$65536,IN_DTK!I$5,0),""),"")</f>
        <v/>
      </c>
      <c r="J281" s="127" t="str">
        <f>IF(ISNA(VLOOKUP($A281,DSSV!$A$7:$S$65536,IN_DTK!J$5,0))=FALSE,IF(J$8&lt;&gt;0,VLOOKUP($A281,DSSV!$A$7:$S$65536,IN_DTK!J$5,0),""),"")</f>
        <v/>
      </c>
      <c r="K281" s="127" t="str">
        <f>IF(ISNA(VLOOKUP($A281,DSSV!$A$7:$S$65536,IN_DTK!K$5,0))=FALSE,IF(K$8&lt;&gt;0,VLOOKUP($A281,DSSV!$A$7:$S$65536,IN_DTK!K$5,0),""),"")</f>
        <v/>
      </c>
      <c r="L281" s="127" t="str">
        <f>IF(ISNA(VLOOKUP($A281,DSSV!$A$7:$S$65536,IN_DTK!L$5,0))=FALSE,IF(L$8&lt;&gt;0,VLOOKUP($A281,DSSV!$A$7:$S$65536,IN_DTK!L$5,0),""),"")</f>
        <v/>
      </c>
      <c r="M281" s="127" t="str">
        <f>IF(ISNA(VLOOKUP($A281,DSSV!$A$7:$S$65536,IN_DTK!M$5,0))=FALSE,IF(M$8&lt;&gt;0,VLOOKUP($A281,DSSV!$A$7:$S$65536,IN_DTK!M$5,0),""),"")</f>
        <v/>
      </c>
      <c r="N281" s="127" t="str">
        <f>IF(ISNA(VLOOKUP($A281,DSSV!$A$7:$S$65536,IN_DTK!N$5,0))=FALSE,IF(N$8&lt;&gt;0,VLOOKUP($A281,DSSV!$A$7:$S$65536,IN_DTK!N$5,0),""),"")</f>
        <v/>
      </c>
      <c r="O281" s="127" t="str">
        <f>IF(ISNA(VLOOKUP($A281,DSSV!$A$7:$S$65536,IN_DTK!O$5,0))=FALSE,IF(O$8&lt;&gt;0,VLOOKUP($A281,DSSV!$A$7:$S$65536,IN_DTK!O$5,0),""),"")</f>
        <v/>
      </c>
      <c r="P281" s="127" t="str">
        <f>IF(ISNA(VLOOKUP($A281,DSSV!$A$7:$S$65536,IN_DTK!P$5,0))=FALSE,IF(P$8&lt;&gt;0,VLOOKUP($A281,DSSV!$A$7:$S$65536,IN_DTK!P$5,0),""),"")</f>
        <v/>
      </c>
      <c r="Q281" s="130">
        <f>IF(ISNA(VLOOKUP($A281,DSSV!$A$7:$S$65536,IN_DTK!Q$5,0))=FALSE,VLOOKUP($A281,DSSV!$A$7:$S$65536,IN_DTK!Q$5,0),"")</f>
        <v>0</v>
      </c>
      <c r="R281" s="131" t="str">
        <f>IF(ISNA(VLOOKUP($A281,DSSV!$A$7:$S$65536,IN_DTK!R$5,0))=FALSE,VLOOKUP($A281,DSSV!$A$7:$S$65536,IN_DTK!R$5,0),"")</f>
        <v>Không</v>
      </c>
      <c r="S281" s="132">
        <f>IF(ISNA(VLOOKUP($A281,DSSV!$A$7:$S$65536,IN_DTK!S$5,0))=FALSE,VLOOKUP($A281,DSSV!$A$7:$S$65536,IN_DTK!S$5,0),"")</f>
        <v>0</v>
      </c>
      <c r="T281" s="125"/>
      <c r="U281" s="125"/>
      <c r="V281" s="125"/>
      <c r="W281" s="125"/>
      <c r="X281" s="125"/>
      <c r="Y281" s="125"/>
      <c r="Z281" s="125"/>
      <c r="AA281" s="125"/>
      <c r="AB281" s="125"/>
      <c r="AC281" s="125"/>
      <c r="AD281" s="125"/>
      <c r="AE281" s="125"/>
      <c r="AF281" s="125"/>
      <c r="AG281" s="125"/>
      <c r="AH281" s="125"/>
      <c r="AI281" s="125"/>
      <c r="AJ281" s="125"/>
      <c r="AK281" s="125"/>
      <c r="AL281" s="125"/>
      <c r="AM281" s="125"/>
      <c r="AN281" s="125"/>
      <c r="AO281" s="125"/>
      <c r="AP281" s="125"/>
      <c r="AQ281" s="125"/>
      <c r="AR281" s="125"/>
      <c r="AS281" s="125"/>
      <c r="AT281" s="125"/>
      <c r="AU281" s="125"/>
      <c r="AV281" s="125"/>
      <c r="AW281" s="125"/>
      <c r="AX281" s="125"/>
      <c r="AY281" s="125"/>
      <c r="AZ281" s="125"/>
      <c r="BA281" s="125"/>
      <c r="BB281" s="125"/>
      <c r="BC281" s="125"/>
    </row>
    <row r="282" spans="1:55" s="126" customFormat="1" ht="20.100000000000001" customHeight="1">
      <c r="A282" s="124">
        <v>274</v>
      </c>
      <c r="B282" s="127">
        <v>274</v>
      </c>
      <c r="C282" s="127">
        <f>IF(ISNA(VLOOKUP($A282,DSSV!$A$7:$S$65536,IN_DTK!C$5,0))=FALSE,VLOOKUP($A282,DSSV!$A$7:$S$65536,IN_DTK!C$5,0),"")</f>
        <v>0</v>
      </c>
      <c r="D282" s="128">
        <f>IF(ISNA(VLOOKUP($A282,DSSV!$A$7:$S$65536,IN_DTK!D$5,0))=FALSE,VLOOKUP($A282,DSSV!$A$7:$S$65536,IN_DTK!D$5,0),"")</f>
        <v>0</v>
      </c>
      <c r="E282" s="129">
        <f>IF(ISNA(VLOOKUP($A282,DSSV!$A$7:$S$65536,IN_DTK!E$5,0))=FALSE,VLOOKUP($A282,DSSV!$A$7:$S$65536,IN_DTK!E$5,0),"")</f>
        <v>0</v>
      </c>
      <c r="F282" s="127">
        <f>IF(ISNA(VLOOKUP($A282,DSSV!$A$7:$S$65536,IN_DTK!F$5,0))=FALSE,VLOOKUP($A282,DSSV!$A$7:$S$65536,IN_DTK!F$5,0),"")</f>
        <v>0</v>
      </c>
      <c r="G282" s="127">
        <f>IF(ISNA(VLOOKUP($A282,DSSV!$A$7:$S$65536,IN_DTK!G$5,0))=FALSE,VLOOKUP($A282,DSSV!$A$7:$S$65536,IN_DTK!G$5,0),"")</f>
        <v>0</v>
      </c>
      <c r="H282" s="127" t="str">
        <f>IF(ISNA(VLOOKUP($A282,DSSV!$A$7:$S$65536,IN_DTK!H$5,0))=FALSE,IF(H$8&lt;&gt;0,VLOOKUP($A282,DSSV!$A$7:$S$65536,IN_DTK!H$5,0),""),"")</f>
        <v/>
      </c>
      <c r="I282" s="127" t="str">
        <f>IF(ISNA(VLOOKUP($A282,DSSV!$A$7:$S$65536,IN_DTK!I$5,0))=FALSE,IF(I$8&lt;&gt;0,VLOOKUP($A282,DSSV!$A$7:$S$65536,IN_DTK!I$5,0),""),"")</f>
        <v/>
      </c>
      <c r="J282" s="127" t="str">
        <f>IF(ISNA(VLOOKUP($A282,DSSV!$A$7:$S$65536,IN_DTK!J$5,0))=FALSE,IF(J$8&lt;&gt;0,VLOOKUP($A282,DSSV!$A$7:$S$65536,IN_DTK!J$5,0),""),"")</f>
        <v/>
      </c>
      <c r="K282" s="127" t="str">
        <f>IF(ISNA(VLOOKUP($A282,DSSV!$A$7:$S$65536,IN_DTK!K$5,0))=FALSE,IF(K$8&lt;&gt;0,VLOOKUP($A282,DSSV!$A$7:$S$65536,IN_DTK!K$5,0),""),"")</f>
        <v/>
      </c>
      <c r="L282" s="127" t="str">
        <f>IF(ISNA(VLOOKUP($A282,DSSV!$A$7:$S$65536,IN_DTK!L$5,0))=FALSE,IF(L$8&lt;&gt;0,VLOOKUP($A282,DSSV!$A$7:$S$65536,IN_DTK!L$5,0),""),"")</f>
        <v/>
      </c>
      <c r="M282" s="127" t="str">
        <f>IF(ISNA(VLOOKUP($A282,DSSV!$A$7:$S$65536,IN_DTK!M$5,0))=FALSE,IF(M$8&lt;&gt;0,VLOOKUP($A282,DSSV!$A$7:$S$65536,IN_DTK!M$5,0),""),"")</f>
        <v/>
      </c>
      <c r="N282" s="127" t="str">
        <f>IF(ISNA(VLOOKUP($A282,DSSV!$A$7:$S$65536,IN_DTK!N$5,0))=FALSE,IF(N$8&lt;&gt;0,VLOOKUP($A282,DSSV!$A$7:$S$65536,IN_DTK!N$5,0),""),"")</f>
        <v/>
      </c>
      <c r="O282" s="127" t="str">
        <f>IF(ISNA(VLOOKUP($A282,DSSV!$A$7:$S$65536,IN_DTK!O$5,0))=FALSE,IF(O$8&lt;&gt;0,VLOOKUP($A282,DSSV!$A$7:$S$65536,IN_DTK!O$5,0),""),"")</f>
        <v/>
      </c>
      <c r="P282" s="127" t="str">
        <f>IF(ISNA(VLOOKUP($A282,DSSV!$A$7:$S$65536,IN_DTK!P$5,0))=FALSE,IF(P$8&lt;&gt;0,VLOOKUP($A282,DSSV!$A$7:$S$65536,IN_DTK!P$5,0),""),"")</f>
        <v/>
      </c>
      <c r="Q282" s="130">
        <f>IF(ISNA(VLOOKUP($A282,DSSV!$A$7:$S$65536,IN_DTK!Q$5,0))=FALSE,VLOOKUP($A282,DSSV!$A$7:$S$65536,IN_DTK!Q$5,0),"")</f>
        <v>0</v>
      </c>
      <c r="R282" s="131" t="str">
        <f>IF(ISNA(VLOOKUP($A282,DSSV!$A$7:$S$65536,IN_DTK!R$5,0))=FALSE,VLOOKUP($A282,DSSV!$A$7:$S$65536,IN_DTK!R$5,0),"")</f>
        <v>Không</v>
      </c>
      <c r="S282" s="132">
        <f>IF(ISNA(VLOOKUP($A282,DSSV!$A$7:$S$65536,IN_DTK!S$5,0))=FALSE,VLOOKUP($A282,DSSV!$A$7:$S$65536,IN_DTK!S$5,0),"")</f>
        <v>0</v>
      </c>
      <c r="T282" s="125"/>
      <c r="U282" s="125"/>
      <c r="V282" s="125"/>
      <c r="W282" s="125"/>
      <c r="X282" s="125"/>
      <c r="Y282" s="125"/>
      <c r="Z282" s="125"/>
      <c r="AA282" s="125"/>
      <c r="AB282" s="125"/>
      <c r="AC282" s="125"/>
      <c r="AD282" s="125"/>
      <c r="AE282" s="125"/>
      <c r="AF282" s="125"/>
      <c r="AG282" s="125"/>
      <c r="AH282" s="125"/>
      <c r="AI282" s="125"/>
      <c r="AJ282" s="125"/>
      <c r="AK282" s="125"/>
      <c r="AL282" s="125"/>
      <c r="AM282" s="125"/>
      <c r="AN282" s="125"/>
      <c r="AO282" s="125"/>
      <c r="AP282" s="125"/>
      <c r="AQ282" s="125"/>
      <c r="AR282" s="125"/>
      <c r="AS282" s="125"/>
      <c r="AT282" s="125"/>
      <c r="AU282" s="125"/>
      <c r="AV282" s="125"/>
      <c r="AW282" s="125"/>
      <c r="AX282" s="125"/>
      <c r="AY282" s="125"/>
      <c r="AZ282" s="125"/>
      <c r="BA282" s="125"/>
      <c r="BB282" s="125"/>
      <c r="BC282" s="125"/>
    </row>
    <row r="283" spans="1:55" s="126" customFormat="1" ht="20.100000000000001" customHeight="1">
      <c r="A283" s="124">
        <v>275</v>
      </c>
      <c r="B283" s="127">
        <v>275</v>
      </c>
      <c r="C283" s="127">
        <f>IF(ISNA(VLOOKUP($A283,DSSV!$A$7:$S$65536,IN_DTK!C$5,0))=FALSE,VLOOKUP($A283,DSSV!$A$7:$S$65536,IN_DTK!C$5,0),"")</f>
        <v>0</v>
      </c>
      <c r="D283" s="128">
        <f>IF(ISNA(VLOOKUP($A283,DSSV!$A$7:$S$65536,IN_DTK!D$5,0))=FALSE,VLOOKUP($A283,DSSV!$A$7:$S$65536,IN_DTK!D$5,0),"")</f>
        <v>0</v>
      </c>
      <c r="E283" s="129">
        <f>IF(ISNA(VLOOKUP($A283,DSSV!$A$7:$S$65536,IN_DTK!E$5,0))=FALSE,VLOOKUP($A283,DSSV!$A$7:$S$65536,IN_DTK!E$5,0),"")</f>
        <v>0</v>
      </c>
      <c r="F283" s="127">
        <f>IF(ISNA(VLOOKUP($A283,DSSV!$A$7:$S$65536,IN_DTK!F$5,0))=FALSE,VLOOKUP($A283,DSSV!$A$7:$S$65536,IN_DTK!F$5,0),"")</f>
        <v>0</v>
      </c>
      <c r="G283" s="127">
        <f>IF(ISNA(VLOOKUP($A283,DSSV!$A$7:$S$65536,IN_DTK!G$5,0))=FALSE,VLOOKUP($A283,DSSV!$A$7:$S$65536,IN_DTK!G$5,0),"")</f>
        <v>0</v>
      </c>
      <c r="H283" s="127" t="str">
        <f>IF(ISNA(VLOOKUP($A283,DSSV!$A$7:$S$65536,IN_DTK!H$5,0))=FALSE,IF(H$8&lt;&gt;0,VLOOKUP($A283,DSSV!$A$7:$S$65536,IN_DTK!H$5,0),""),"")</f>
        <v/>
      </c>
      <c r="I283" s="127" t="str">
        <f>IF(ISNA(VLOOKUP($A283,DSSV!$A$7:$S$65536,IN_DTK!I$5,0))=FALSE,IF(I$8&lt;&gt;0,VLOOKUP($A283,DSSV!$A$7:$S$65536,IN_DTK!I$5,0),""),"")</f>
        <v/>
      </c>
      <c r="J283" s="127" t="str">
        <f>IF(ISNA(VLOOKUP($A283,DSSV!$A$7:$S$65536,IN_DTK!J$5,0))=FALSE,IF(J$8&lt;&gt;0,VLOOKUP($A283,DSSV!$A$7:$S$65536,IN_DTK!J$5,0),""),"")</f>
        <v/>
      </c>
      <c r="K283" s="127" t="str">
        <f>IF(ISNA(VLOOKUP($A283,DSSV!$A$7:$S$65536,IN_DTK!K$5,0))=FALSE,IF(K$8&lt;&gt;0,VLOOKUP($A283,DSSV!$A$7:$S$65536,IN_DTK!K$5,0),""),"")</f>
        <v/>
      </c>
      <c r="L283" s="127" t="str">
        <f>IF(ISNA(VLOOKUP($A283,DSSV!$A$7:$S$65536,IN_DTK!L$5,0))=FALSE,IF(L$8&lt;&gt;0,VLOOKUP($A283,DSSV!$A$7:$S$65536,IN_DTK!L$5,0),""),"")</f>
        <v/>
      </c>
      <c r="M283" s="127" t="str">
        <f>IF(ISNA(VLOOKUP($A283,DSSV!$A$7:$S$65536,IN_DTK!M$5,0))=FALSE,IF(M$8&lt;&gt;0,VLOOKUP($A283,DSSV!$A$7:$S$65536,IN_DTK!M$5,0),""),"")</f>
        <v/>
      </c>
      <c r="N283" s="127" t="str">
        <f>IF(ISNA(VLOOKUP($A283,DSSV!$A$7:$S$65536,IN_DTK!N$5,0))=FALSE,IF(N$8&lt;&gt;0,VLOOKUP($A283,DSSV!$A$7:$S$65536,IN_DTK!N$5,0),""),"")</f>
        <v/>
      </c>
      <c r="O283" s="127" t="str">
        <f>IF(ISNA(VLOOKUP($A283,DSSV!$A$7:$S$65536,IN_DTK!O$5,0))=FALSE,IF(O$8&lt;&gt;0,VLOOKUP($A283,DSSV!$A$7:$S$65536,IN_DTK!O$5,0),""),"")</f>
        <v/>
      </c>
      <c r="P283" s="127" t="str">
        <f>IF(ISNA(VLOOKUP($A283,DSSV!$A$7:$S$65536,IN_DTK!P$5,0))=FALSE,IF(P$8&lt;&gt;0,VLOOKUP($A283,DSSV!$A$7:$S$65536,IN_DTK!P$5,0),""),"")</f>
        <v/>
      </c>
      <c r="Q283" s="130">
        <f>IF(ISNA(VLOOKUP($A283,DSSV!$A$7:$S$65536,IN_DTK!Q$5,0))=FALSE,VLOOKUP($A283,DSSV!$A$7:$S$65536,IN_DTK!Q$5,0),"")</f>
        <v>0</v>
      </c>
      <c r="R283" s="131" t="str">
        <f>IF(ISNA(VLOOKUP($A283,DSSV!$A$7:$S$65536,IN_DTK!R$5,0))=FALSE,VLOOKUP($A283,DSSV!$A$7:$S$65536,IN_DTK!R$5,0),"")</f>
        <v>Không</v>
      </c>
      <c r="S283" s="132">
        <f>IF(ISNA(VLOOKUP($A283,DSSV!$A$7:$S$65536,IN_DTK!S$5,0))=FALSE,VLOOKUP($A283,DSSV!$A$7:$S$65536,IN_DTK!S$5,0),"")</f>
        <v>0</v>
      </c>
      <c r="T283" s="125"/>
      <c r="U283" s="125"/>
      <c r="V283" s="125"/>
      <c r="W283" s="125"/>
      <c r="X283" s="125"/>
      <c r="Y283" s="125"/>
      <c r="Z283" s="125"/>
      <c r="AA283" s="125"/>
      <c r="AB283" s="125"/>
      <c r="AC283" s="125"/>
      <c r="AD283" s="125"/>
      <c r="AE283" s="125"/>
      <c r="AF283" s="125"/>
      <c r="AG283" s="125"/>
      <c r="AH283" s="125"/>
      <c r="AI283" s="125"/>
      <c r="AJ283" s="125"/>
      <c r="AK283" s="125"/>
      <c r="AL283" s="125"/>
      <c r="AM283" s="125"/>
      <c r="AN283" s="125"/>
      <c r="AO283" s="125"/>
      <c r="AP283" s="125"/>
      <c r="AQ283" s="125"/>
      <c r="AR283" s="125"/>
      <c r="AS283" s="125"/>
      <c r="AT283" s="125"/>
      <c r="AU283" s="125"/>
      <c r="AV283" s="125"/>
      <c r="AW283" s="125"/>
      <c r="AX283" s="125"/>
      <c r="AY283" s="125"/>
      <c r="AZ283" s="125"/>
      <c r="BA283" s="125"/>
      <c r="BB283" s="125"/>
      <c r="BC283" s="125"/>
    </row>
    <row r="284" spans="1:55" s="126" customFormat="1" ht="20.100000000000001" customHeight="1">
      <c r="A284" s="124">
        <v>276</v>
      </c>
      <c r="B284" s="127">
        <v>276</v>
      </c>
      <c r="C284" s="127">
        <f>IF(ISNA(VLOOKUP($A284,DSSV!$A$7:$S$65536,IN_DTK!C$5,0))=FALSE,VLOOKUP($A284,DSSV!$A$7:$S$65536,IN_DTK!C$5,0),"")</f>
        <v>0</v>
      </c>
      <c r="D284" s="128">
        <f>IF(ISNA(VLOOKUP($A284,DSSV!$A$7:$S$65536,IN_DTK!D$5,0))=FALSE,VLOOKUP($A284,DSSV!$A$7:$S$65536,IN_DTK!D$5,0),"")</f>
        <v>0</v>
      </c>
      <c r="E284" s="129">
        <f>IF(ISNA(VLOOKUP($A284,DSSV!$A$7:$S$65536,IN_DTK!E$5,0))=FALSE,VLOOKUP($A284,DSSV!$A$7:$S$65536,IN_DTK!E$5,0),"")</f>
        <v>0</v>
      </c>
      <c r="F284" s="127">
        <f>IF(ISNA(VLOOKUP($A284,DSSV!$A$7:$S$65536,IN_DTK!F$5,0))=FALSE,VLOOKUP($A284,DSSV!$A$7:$S$65536,IN_DTK!F$5,0),"")</f>
        <v>0</v>
      </c>
      <c r="G284" s="127">
        <f>IF(ISNA(VLOOKUP($A284,DSSV!$A$7:$S$65536,IN_DTK!G$5,0))=FALSE,VLOOKUP($A284,DSSV!$A$7:$S$65536,IN_DTK!G$5,0),"")</f>
        <v>0</v>
      </c>
      <c r="H284" s="127" t="str">
        <f>IF(ISNA(VLOOKUP($A284,DSSV!$A$7:$S$65536,IN_DTK!H$5,0))=FALSE,IF(H$8&lt;&gt;0,VLOOKUP($A284,DSSV!$A$7:$S$65536,IN_DTK!H$5,0),""),"")</f>
        <v/>
      </c>
      <c r="I284" s="127" t="str">
        <f>IF(ISNA(VLOOKUP($A284,DSSV!$A$7:$S$65536,IN_DTK!I$5,0))=FALSE,IF(I$8&lt;&gt;0,VLOOKUP($A284,DSSV!$A$7:$S$65536,IN_DTK!I$5,0),""),"")</f>
        <v/>
      </c>
      <c r="J284" s="127" t="str">
        <f>IF(ISNA(VLOOKUP($A284,DSSV!$A$7:$S$65536,IN_DTK!J$5,0))=FALSE,IF(J$8&lt;&gt;0,VLOOKUP($A284,DSSV!$A$7:$S$65536,IN_DTK!J$5,0),""),"")</f>
        <v/>
      </c>
      <c r="K284" s="127" t="str">
        <f>IF(ISNA(VLOOKUP($A284,DSSV!$A$7:$S$65536,IN_DTK!K$5,0))=FALSE,IF(K$8&lt;&gt;0,VLOOKUP($A284,DSSV!$A$7:$S$65536,IN_DTK!K$5,0),""),"")</f>
        <v/>
      </c>
      <c r="L284" s="127" t="str">
        <f>IF(ISNA(VLOOKUP($A284,DSSV!$A$7:$S$65536,IN_DTK!L$5,0))=FALSE,IF(L$8&lt;&gt;0,VLOOKUP($A284,DSSV!$A$7:$S$65536,IN_DTK!L$5,0),""),"")</f>
        <v/>
      </c>
      <c r="M284" s="127" t="str">
        <f>IF(ISNA(VLOOKUP($A284,DSSV!$A$7:$S$65536,IN_DTK!M$5,0))=FALSE,IF(M$8&lt;&gt;0,VLOOKUP($A284,DSSV!$A$7:$S$65536,IN_DTK!M$5,0),""),"")</f>
        <v/>
      </c>
      <c r="N284" s="127" t="str">
        <f>IF(ISNA(VLOOKUP($A284,DSSV!$A$7:$S$65536,IN_DTK!N$5,0))=FALSE,IF(N$8&lt;&gt;0,VLOOKUP($A284,DSSV!$A$7:$S$65536,IN_DTK!N$5,0),""),"")</f>
        <v/>
      </c>
      <c r="O284" s="127" t="str">
        <f>IF(ISNA(VLOOKUP($A284,DSSV!$A$7:$S$65536,IN_DTK!O$5,0))=FALSE,IF(O$8&lt;&gt;0,VLOOKUP($A284,DSSV!$A$7:$S$65536,IN_DTK!O$5,0),""),"")</f>
        <v/>
      </c>
      <c r="P284" s="127" t="str">
        <f>IF(ISNA(VLOOKUP($A284,DSSV!$A$7:$S$65536,IN_DTK!P$5,0))=FALSE,IF(P$8&lt;&gt;0,VLOOKUP($A284,DSSV!$A$7:$S$65536,IN_DTK!P$5,0),""),"")</f>
        <v/>
      </c>
      <c r="Q284" s="130">
        <f>IF(ISNA(VLOOKUP($A284,DSSV!$A$7:$S$65536,IN_DTK!Q$5,0))=FALSE,VLOOKUP($A284,DSSV!$A$7:$S$65536,IN_DTK!Q$5,0),"")</f>
        <v>0</v>
      </c>
      <c r="R284" s="131" t="str">
        <f>IF(ISNA(VLOOKUP($A284,DSSV!$A$7:$S$65536,IN_DTK!R$5,0))=FALSE,VLOOKUP($A284,DSSV!$A$7:$S$65536,IN_DTK!R$5,0),"")</f>
        <v>Không</v>
      </c>
      <c r="S284" s="132">
        <f>IF(ISNA(VLOOKUP($A284,DSSV!$A$7:$S$65536,IN_DTK!S$5,0))=FALSE,VLOOKUP($A284,DSSV!$A$7:$S$65536,IN_DTK!S$5,0),"")</f>
        <v>0</v>
      </c>
      <c r="T284" s="125"/>
      <c r="U284" s="125"/>
      <c r="V284" s="125"/>
      <c r="W284" s="125"/>
      <c r="X284" s="125"/>
      <c r="Y284" s="125"/>
      <c r="Z284" s="125"/>
      <c r="AA284" s="125"/>
      <c r="AB284" s="125"/>
      <c r="AC284" s="125"/>
      <c r="AD284" s="125"/>
      <c r="AE284" s="125"/>
      <c r="AF284" s="125"/>
      <c r="AG284" s="125"/>
      <c r="AH284" s="125"/>
      <c r="AI284" s="125"/>
      <c r="AJ284" s="125"/>
      <c r="AK284" s="125"/>
      <c r="AL284" s="125"/>
      <c r="AM284" s="125"/>
      <c r="AN284" s="125"/>
      <c r="AO284" s="125"/>
      <c r="AP284" s="125"/>
      <c r="AQ284" s="125"/>
      <c r="AR284" s="125"/>
      <c r="AS284" s="125"/>
      <c r="AT284" s="125"/>
      <c r="AU284" s="125"/>
      <c r="AV284" s="125"/>
      <c r="AW284" s="125"/>
      <c r="AX284" s="125"/>
      <c r="AY284" s="125"/>
      <c r="AZ284" s="125"/>
      <c r="BA284" s="125"/>
      <c r="BB284" s="125"/>
      <c r="BC284" s="125"/>
    </row>
    <row r="285" spans="1:55" s="126" customFormat="1" ht="20.100000000000001" customHeight="1">
      <c r="A285" s="124">
        <v>277</v>
      </c>
      <c r="B285" s="127">
        <v>277</v>
      </c>
      <c r="C285" s="127">
        <f>IF(ISNA(VLOOKUP($A285,DSSV!$A$7:$S$65536,IN_DTK!C$5,0))=FALSE,VLOOKUP($A285,DSSV!$A$7:$S$65536,IN_DTK!C$5,0),"")</f>
        <v>0</v>
      </c>
      <c r="D285" s="128">
        <f>IF(ISNA(VLOOKUP($A285,DSSV!$A$7:$S$65536,IN_DTK!D$5,0))=FALSE,VLOOKUP($A285,DSSV!$A$7:$S$65536,IN_DTK!D$5,0),"")</f>
        <v>0</v>
      </c>
      <c r="E285" s="129">
        <f>IF(ISNA(VLOOKUP($A285,DSSV!$A$7:$S$65536,IN_DTK!E$5,0))=FALSE,VLOOKUP($A285,DSSV!$A$7:$S$65536,IN_DTK!E$5,0),"")</f>
        <v>0</v>
      </c>
      <c r="F285" s="127">
        <f>IF(ISNA(VLOOKUP($A285,DSSV!$A$7:$S$65536,IN_DTK!F$5,0))=FALSE,VLOOKUP($A285,DSSV!$A$7:$S$65536,IN_DTK!F$5,0),"")</f>
        <v>0</v>
      </c>
      <c r="G285" s="127">
        <f>IF(ISNA(VLOOKUP($A285,DSSV!$A$7:$S$65536,IN_DTK!G$5,0))=FALSE,VLOOKUP($A285,DSSV!$A$7:$S$65536,IN_DTK!G$5,0),"")</f>
        <v>0</v>
      </c>
      <c r="H285" s="127" t="str">
        <f>IF(ISNA(VLOOKUP($A285,DSSV!$A$7:$S$65536,IN_DTK!H$5,0))=FALSE,IF(H$8&lt;&gt;0,VLOOKUP($A285,DSSV!$A$7:$S$65536,IN_DTK!H$5,0),""),"")</f>
        <v/>
      </c>
      <c r="I285" s="127" t="str">
        <f>IF(ISNA(VLOOKUP($A285,DSSV!$A$7:$S$65536,IN_DTK!I$5,0))=FALSE,IF(I$8&lt;&gt;0,VLOOKUP($A285,DSSV!$A$7:$S$65536,IN_DTK!I$5,0),""),"")</f>
        <v/>
      </c>
      <c r="J285" s="127" t="str">
        <f>IF(ISNA(VLOOKUP($A285,DSSV!$A$7:$S$65536,IN_DTK!J$5,0))=FALSE,IF(J$8&lt;&gt;0,VLOOKUP($A285,DSSV!$A$7:$S$65536,IN_DTK!J$5,0),""),"")</f>
        <v/>
      </c>
      <c r="K285" s="127" t="str">
        <f>IF(ISNA(VLOOKUP($A285,DSSV!$A$7:$S$65536,IN_DTK!K$5,0))=FALSE,IF(K$8&lt;&gt;0,VLOOKUP($A285,DSSV!$A$7:$S$65536,IN_DTK!K$5,0),""),"")</f>
        <v/>
      </c>
      <c r="L285" s="127" t="str">
        <f>IF(ISNA(VLOOKUP($A285,DSSV!$A$7:$S$65536,IN_DTK!L$5,0))=FALSE,IF(L$8&lt;&gt;0,VLOOKUP($A285,DSSV!$A$7:$S$65536,IN_DTK!L$5,0),""),"")</f>
        <v/>
      </c>
      <c r="M285" s="127" t="str">
        <f>IF(ISNA(VLOOKUP($A285,DSSV!$A$7:$S$65536,IN_DTK!M$5,0))=FALSE,IF(M$8&lt;&gt;0,VLOOKUP($A285,DSSV!$A$7:$S$65536,IN_DTK!M$5,0),""),"")</f>
        <v/>
      </c>
      <c r="N285" s="127" t="str">
        <f>IF(ISNA(VLOOKUP($A285,DSSV!$A$7:$S$65536,IN_DTK!N$5,0))=FALSE,IF(N$8&lt;&gt;0,VLOOKUP($A285,DSSV!$A$7:$S$65536,IN_DTK!N$5,0),""),"")</f>
        <v/>
      </c>
      <c r="O285" s="127" t="str">
        <f>IF(ISNA(VLOOKUP($A285,DSSV!$A$7:$S$65536,IN_DTK!O$5,0))=FALSE,IF(O$8&lt;&gt;0,VLOOKUP($A285,DSSV!$A$7:$S$65536,IN_DTK!O$5,0),""),"")</f>
        <v/>
      </c>
      <c r="P285" s="127" t="str">
        <f>IF(ISNA(VLOOKUP($A285,DSSV!$A$7:$S$65536,IN_DTK!P$5,0))=FALSE,IF(P$8&lt;&gt;0,VLOOKUP($A285,DSSV!$A$7:$S$65536,IN_DTK!P$5,0),""),"")</f>
        <v/>
      </c>
      <c r="Q285" s="130">
        <f>IF(ISNA(VLOOKUP($A285,DSSV!$A$7:$S$65536,IN_DTK!Q$5,0))=FALSE,VLOOKUP($A285,DSSV!$A$7:$S$65536,IN_DTK!Q$5,0),"")</f>
        <v>0</v>
      </c>
      <c r="R285" s="131" t="str">
        <f>IF(ISNA(VLOOKUP($A285,DSSV!$A$7:$S$65536,IN_DTK!R$5,0))=FALSE,VLOOKUP($A285,DSSV!$A$7:$S$65536,IN_DTK!R$5,0),"")</f>
        <v>Không</v>
      </c>
      <c r="S285" s="132">
        <f>IF(ISNA(VLOOKUP($A285,DSSV!$A$7:$S$65536,IN_DTK!S$5,0))=FALSE,VLOOKUP($A285,DSSV!$A$7:$S$65536,IN_DTK!S$5,0),"")</f>
        <v>0</v>
      </c>
      <c r="T285" s="125"/>
      <c r="U285" s="125"/>
      <c r="V285" s="125"/>
      <c r="W285" s="125"/>
      <c r="X285" s="125"/>
      <c r="Y285" s="125"/>
      <c r="Z285" s="125"/>
      <c r="AA285" s="125"/>
      <c r="AB285" s="125"/>
      <c r="AC285" s="125"/>
      <c r="AD285" s="125"/>
      <c r="AE285" s="125"/>
      <c r="AF285" s="125"/>
      <c r="AG285" s="125"/>
      <c r="AH285" s="125"/>
      <c r="AI285" s="125"/>
      <c r="AJ285" s="125"/>
      <c r="AK285" s="125"/>
      <c r="AL285" s="125"/>
      <c r="AM285" s="125"/>
      <c r="AN285" s="125"/>
      <c r="AO285" s="125"/>
      <c r="AP285" s="125"/>
      <c r="AQ285" s="125"/>
      <c r="AR285" s="125"/>
      <c r="AS285" s="125"/>
      <c r="AT285" s="125"/>
      <c r="AU285" s="125"/>
      <c r="AV285" s="125"/>
      <c r="AW285" s="125"/>
      <c r="AX285" s="125"/>
      <c r="AY285" s="125"/>
      <c r="AZ285" s="125"/>
      <c r="BA285" s="125"/>
      <c r="BB285" s="125"/>
      <c r="BC285" s="125"/>
    </row>
    <row r="286" spans="1:55" s="126" customFormat="1" ht="20.100000000000001" customHeight="1">
      <c r="A286" s="124">
        <v>278</v>
      </c>
      <c r="B286" s="127">
        <v>278</v>
      </c>
      <c r="C286" s="127">
        <f>IF(ISNA(VLOOKUP($A286,DSSV!$A$7:$S$65536,IN_DTK!C$5,0))=FALSE,VLOOKUP($A286,DSSV!$A$7:$S$65536,IN_DTK!C$5,0),"")</f>
        <v>0</v>
      </c>
      <c r="D286" s="128">
        <f>IF(ISNA(VLOOKUP($A286,DSSV!$A$7:$S$65536,IN_DTK!D$5,0))=FALSE,VLOOKUP($A286,DSSV!$A$7:$S$65536,IN_DTK!D$5,0),"")</f>
        <v>0</v>
      </c>
      <c r="E286" s="129">
        <f>IF(ISNA(VLOOKUP($A286,DSSV!$A$7:$S$65536,IN_DTK!E$5,0))=FALSE,VLOOKUP($A286,DSSV!$A$7:$S$65536,IN_DTK!E$5,0),"")</f>
        <v>0</v>
      </c>
      <c r="F286" s="127">
        <f>IF(ISNA(VLOOKUP($A286,DSSV!$A$7:$S$65536,IN_DTK!F$5,0))=FALSE,VLOOKUP($A286,DSSV!$A$7:$S$65536,IN_DTK!F$5,0),"")</f>
        <v>0</v>
      </c>
      <c r="G286" s="127">
        <f>IF(ISNA(VLOOKUP($A286,DSSV!$A$7:$S$65536,IN_DTK!G$5,0))=FALSE,VLOOKUP($A286,DSSV!$A$7:$S$65536,IN_DTK!G$5,0),"")</f>
        <v>0</v>
      </c>
      <c r="H286" s="127" t="str">
        <f>IF(ISNA(VLOOKUP($A286,DSSV!$A$7:$S$65536,IN_DTK!H$5,0))=FALSE,IF(H$8&lt;&gt;0,VLOOKUP($A286,DSSV!$A$7:$S$65536,IN_DTK!H$5,0),""),"")</f>
        <v/>
      </c>
      <c r="I286" s="127" t="str">
        <f>IF(ISNA(VLOOKUP($A286,DSSV!$A$7:$S$65536,IN_DTK!I$5,0))=FALSE,IF(I$8&lt;&gt;0,VLOOKUP($A286,DSSV!$A$7:$S$65536,IN_DTK!I$5,0),""),"")</f>
        <v/>
      </c>
      <c r="J286" s="127" t="str">
        <f>IF(ISNA(VLOOKUP($A286,DSSV!$A$7:$S$65536,IN_DTK!J$5,0))=FALSE,IF(J$8&lt;&gt;0,VLOOKUP($A286,DSSV!$A$7:$S$65536,IN_DTK!J$5,0),""),"")</f>
        <v/>
      </c>
      <c r="K286" s="127" t="str">
        <f>IF(ISNA(VLOOKUP($A286,DSSV!$A$7:$S$65536,IN_DTK!K$5,0))=FALSE,IF(K$8&lt;&gt;0,VLOOKUP($A286,DSSV!$A$7:$S$65536,IN_DTK!K$5,0),""),"")</f>
        <v/>
      </c>
      <c r="L286" s="127" t="str">
        <f>IF(ISNA(VLOOKUP($A286,DSSV!$A$7:$S$65536,IN_DTK!L$5,0))=FALSE,IF(L$8&lt;&gt;0,VLOOKUP($A286,DSSV!$A$7:$S$65536,IN_DTK!L$5,0),""),"")</f>
        <v/>
      </c>
      <c r="M286" s="127" t="str">
        <f>IF(ISNA(VLOOKUP($A286,DSSV!$A$7:$S$65536,IN_DTK!M$5,0))=FALSE,IF(M$8&lt;&gt;0,VLOOKUP($A286,DSSV!$A$7:$S$65536,IN_DTK!M$5,0),""),"")</f>
        <v/>
      </c>
      <c r="N286" s="127" t="str">
        <f>IF(ISNA(VLOOKUP($A286,DSSV!$A$7:$S$65536,IN_DTK!N$5,0))=FALSE,IF(N$8&lt;&gt;0,VLOOKUP($A286,DSSV!$A$7:$S$65536,IN_DTK!N$5,0),""),"")</f>
        <v/>
      </c>
      <c r="O286" s="127" t="str">
        <f>IF(ISNA(VLOOKUP($A286,DSSV!$A$7:$S$65536,IN_DTK!O$5,0))=FALSE,IF(O$8&lt;&gt;0,VLOOKUP($A286,DSSV!$A$7:$S$65536,IN_DTK!O$5,0),""),"")</f>
        <v/>
      </c>
      <c r="P286" s="127" t="str">
        <f>IF(ISNA(VLOOKUP($A286,DSSV!$A$7:$S$65536,IN_DTK!P$5,0))=FALSE,IF(P$8&lt;&gt;0,VLOOKUP($A286,DSSV!$A$7:$S$65536,IN_DTK!P$5,0),""),"")</f>
        <v/>
      </c>
      <c r="Q286" s="130">
        <f>IF(ISNA(VLOOKUP($A286,DSSV!$A$7:$S$65536,IN_DTK!Q$5,0))=FALSE,VLOOKUP($A286,DSSV!$A$7:$S$65536,IN_DTK!Q$5,0),"")</f>
        <v>0</v>
      </c>
      <c r="R286" s="131" t="str">
        <f>IF(ISNA(VLOOKUP($A286,DSSV!$A$7:$S$65536,IN_DTK!R$5,0))=FALSE,VLOOKUP($A286,DSSV!$A$7:$S$65536,IN_DTK!R$5,0),"")</f>
        <v>Không</v>
      </c>
      <c r="S286" s="132">
        <f>IF(ISNA(VLOOKUP($A286,DSSV!$A$7:$S$65536,IN_DTK!S$5,0))=FALSE,VLOOKUP($A286,DSSV!$A$7:$S$65536,IN_DTK!S$5,0),"")</f>
        <v>0</v>
      </c>
      <c r="T286" s="125"/>
      <c r="U286" s="125"/>
      <c r="V286" s="125"/>
      <c r="W286" s="125"/>
      <c r="X286" s="125"/>
      <c r="Y286" s="125"/>
      <c r="Z286" s="125"/>
      <c r="AA286" s="125"/>
      <c r="AB286" s="125"/>
      <c r="AC286" s="125"/>
      <c r="AD286" s="125"/>
      <c r="AE286" s="125"/>
      <c r="AF286" s="125"/>
      <c r="AG286" s="125"/>
      <c r="AH286" s="125"/>
      <c r="AI286" s="125"/>
      <c r="AJ286" s="125"/>
      <c r="AK286" s="125"/>
      <c r="AL286" s="125"/>
      <c r="AM286" s="125"/>
      <c r="AN286" s="125"/>
      <c r="AO286" s="125"/>
      <c r="AP286" s="125"/>
      <c r="AQ286" s="125"/>
      <c r="AR286" s="125"/>
      <c r="AS286" s="125"/>
      <c r="AT286" s="125"/>
      <c r="AU286" s="125"/>
      <c r="AV286" s="125"/>
      <c r="AW286" s="125"/>
      <c r="AX286" s="125"/>
      <c r="AY286" s="125"/>
      <c r="AZ286" s="125"/>
      <c r="BA286" s="125"/>
      <c r="BB286" s="125"/>
      <c r="BC286" s="125"/>
    </row>
    <row r="287" spans="1:55" s="126" customFormat="1" ht="20.100000000000001" customHeight="1">
      <c r="A287" s="124">
        <v>279</v>
      </c>
      <c r="B287" s="127">
        <v>279</v>
      </c>
      <c r="C287" s="127">
        <f>IF(ISNA(VLOOKUP($A287,DSSV!$A$7:$S$65536,IN_DTK!C$5,0))=FALSE,VLOOKUP($A287,DSSV!$A$7:$S$65536,IN_DTK!C$5,0),"")</f>
        <v>0</v>
      </c>
      <c r="D287" s="128">
        <f>IF(ISNA(VLOOKUP($A287,DSSV!$A$7:$S$65536,IN_DTK!D$5,0))=FALSE,VLOOKUP($A287,DSSV!$A$7:$S$65536,IN_DTK!D$5,0),"")</f>
        <v>0</v>
      </c>
      <c r="E287" s="129">
        <f>IF(ISNA(VLOOKUP($A287,DSSV!$A$7:$S$65536,IN_DTK!E$5,0))=FALSE,VLOOKUP($A287,DSSV!$A$7:$S$65536,IN_DTK!E$5,0),"")</f>
        <v>0</v>
      </c>
      <c r="F287" s="127">
        <f>IF(ISNA(VLOOKUP($A287,DSSV!$A$7:$S$65536,IN_DTK!F$5,0))=FALSE,VLOOKUP($A287,DSSV!$A$7:$S$65536,IN_DTK!F$5,0),"")</f>
        <v>0</v>
      </c>
      <c r="G287" s="127">
        <f>IF(ISNA(VLOOKUP($A287,DSSV!$A$7:$S$65536,IN_DTK!G$5,0))=FALSE,VLOOKUP($A287,DSSV!$A$7:$S$65536,IN_DTK!G$5,0),"")</f>
        <v>0</v>
      </c>
      <c r="H287" s="127" t="str">
        <f>IF(ISNA(VLOOKUP($A287,DSSV!$A$7:$S$65536,IN_DTK!H$5,0))=FALSE,IF(H$8&lt;&gt;0,VLOOKUP($A287,DSSV!$A$7:$S$65536,IN_DTK!H$5,0),""),"")</f>
        <v/>
      </c>
      <c r="I287" s="127" t="str">
        <f>IF(ISNA(VLOOKUP($A287,DSSV!$A$7:$S$65536,IN_DTK!I$5,0))=FALSE,IF(I$8&lt;&gt;0,VLOOKUP($A287,DSSV!$A$7:$S$65536,IN_DTK!I$5,0),""),"")</f>
        <v/>
      </c>
      <c r="J287" s="127" t="str">
        <f>IF(ISNA(VLOOKUP($A287,DSSV!$A$7:$S$65536,IN_DTK!J$5,0))=FALSE,IF(J$8&lt;&gt;0,VLOOKUP($A287,DSSV!$A$7:$S$65536,IN_DTK!J$5,0),""),"")</f>
        <v/>
      </c>
      <c r="K287" s="127" t="str">
        <f>IF(ISNA(VLOOKUP($A287,DSSV!$A$7:$S$65536,IN_DTK!K$5,0))=FALSE,IF(K$8&lt;&gt;0,VLOOKUP($A287,DSSV!$A$7:$S$65536,IN_DTK!K$5,0),""),"")</f>
        <v/>
      </c>
      <c r="L287" s="127" t="str">
        <f>IF(ISNA(VLOOKUP($A287,DSSV!$A$7:$S$65536,IN_DTK!L$5,0))=FALSE,IF(L$8&lt;&gt;0,VLOOKUP($A287,DSSV!$A$7:$S$65536,IN_DTK!L$5,0),""),"")</f>
        <v/>
      </c>
      <c r="M287" s="127" t="str">
        <f>IF(ISNA(VLOOKUP($A287,DSSV!$A$7:$S$65536,IN_DTK!M$5,0))=FALSE,IF(M$8&lt;&gt;0,VLOOKUP($A287,DSSV!$A$7:$S$65536,IN_DTK!M$5,0),""),"")</f>
        <v/>
      </c>
      <c r="N287" s="127" t="str">
        <f>IF(ISNA(VLOOKUP($A287,DSSV!$A$7:$S$65536,IN_DTK!N$5,0))=FALSE,IF(N$8&lt;&gt;0,VLOOKUP($A287,DSSV!$A$7:$S$65536,IN_DTK!N$5,0),""),"")</f>
        <v/>
      </c>
      <c r="O287" s="127" t="str">
        <f>IF(ISNA(VLOOKUP($A287,DSSV!$A$7:$S$65536,IN_DTK!O$5,0))=FALSE,IF(O$8&lt;&gt;0,VLOOKUP($A287,DSSV!$A$7:$S$65536,IN_DTK!O$5,0),""),"")</f>
        <v/>
      </c>
      <c r="P287" s="127" t="str">
        <f>IF(ISNA(VLOOKUP($A287,DSSV!$A$7:$S$65536,IN_DTK!P$5,0))=FALSE,IF(P$8&lt;&gt;0,VLOOKUP($A287,DSSV!$A$7:$S$65536,IN_DTK!P$5,0),""),"")</f>
        <v/>
      </c>
      <c r="Q287" s="130">
        <f>IF(ISNA(VLOOKUP($A287,DSSV!$A$7:$S$65536,IN_DTK!Q$5,0))=FALSE,VLOOKUP($A287,DSSV!$A$7:$S$65536,IN_DTK!Q$5,0),"")</f>
        <v>0</v>
      </c>
      <c r="R287" s="131" t="str">
        <f>IF(ISNA(VLOOKUP($A287,DSSV!$A$7:$S$65536,IN_DTK!R$5,0))=FALSE,VLOOKUP($A287,DSSV!$A$7:$S$65536,IN_DTK!R$5,0),"")</f>
        <v>Không</v>
      </c>
      <c r="S287" s="132">
        <f>IF(ISNA(VLOOKUP($A287,DSSV!$A$7:$S$65536,IN_DTK!S$5,0))=FALSE,VLOOKUP($A287,DSSV!$A$7:$S$65536,IN_DTK!S$5,0),"")</f>
        <v>0</v>
      </c>
      <c r="T287" s="125"/>
      <c r="U287" s="125"/>
      <c r="V287" s="125"/>
      <c r="W287" s="125"/>
      <c r="X287" s="125"/>
      <c r="Y287" s="125"/>
      <c r="Z287" s="125"/>
      <c r="AA287" s="125"/>
      <c r="AB287" s="125"/>
      <c r="AC287" s="125"/>
      <c r="AD287" s="125"/>
      <c r="AE287" s="125"/>
      <c r="AF287" s="125"/>
      <c r="AG287" s="125"/>
      <c r="AH287" s="125"/>
      <c r="AI287" s="125"/>
      <c r="AJ287" s="125"/>
      <c r="AK287" s="125"/>
      <c r="AL287" s="125"/>
      <c r="AM287" s="125"/>
      <c r="AN287" s="125"/>
      <c r="AO287" s="125"/>
      <c r="AP287" s="125"/>
      <c r="AQ287" s="125"/>
      <c r="AR287" s="125"/>
      <c r="AS287" s="125"/>
      <c r="AT287" s="125"/>
      <c r="AU287" s="125"/>
      <c r="AV287" s="125"/>
      <c r="AW287" s="125"/>
      <c r="AX287" s="125"/>
      <c r="AY287" s="125"/>
      <c r="AZ287" s="125"/>
      <c r="BA287" s="125"/>
      <c r="BB287" s="125"/>
      <c r="BC287" s="125"/>
    </row>
    <row r="288" spans="1:55" s="126" customFormat="1" ht="20.100000000000001" customHeight="1">
      <c r="A288" s="124">
        <v>280</v>
      </c>
      <c r="B288" s="127">
        <v>280</v>
      </c>
      <c r="C288" s="127">
        <f>IF(ISNA(VLOOKUP($A288,DSSV!$A$7:$S$65536,IN_DTK!C$5,0))=FALSE,VLOOKUP($A288,DSSV!$A$7:$S$65536,IN_DTK!C$5,0),"")</f>
        <v>0</v>
      </c>
      <c r="D288" s="128">
        <f>IF(ISNA(VLOOKUP($A288,DSSV!$A$7:$S$65536,IN_DTK!D$5,0))=FALSE,VLOOKUP($A288,DSSV!$A$7:$S$65536,IN_DTK!D$5,0),"")</f>
        <v>0</v>
      </c>
      <c r="E288" s="129">
        <f>IF(ISNA(VLOOKUP($A288,DSSV!$A$7:$S$65536,IN_DTK!E$5,0))=FALSE,VLOOKUP($A288,DSSV!$A$7:$S$65536,IN_DTK!E$5,0),"")</f>
        <v>0</v>
      </c>
      <c r="F288" s="127">
        <f>IF(ISNA(VLOOKUP($A288,DSSV!$A$7:$S$65536,IN_DTK!F$5,0))=FALSE,VLOOKUP($A288,DSSV!$A$7:$S$65536,IN_DTK!F$5,0),"")</f>
        <v>0</v>
      </c>
      <c r="G288" s="127">
        <f>IF(ISNA(VLOOKUP($A288,DSSV!$A$7:$S$65536,IN_DTK!G$5,0))=FALSE,VLOOKUP($A288,DSSV!$A$7:$S$65536,IN_DTK!G$5,0),"")</f>
        <v>0</v>
      </c>
      <c r="H288" s="127" t="str">
        <f>IF(ISNA(VLOOKUP($A288,DSSV!$A$7:$S$65536,IN_DTK!H$5,0))=FALSE,IF(H$8&lt;&gt;0,VLOOKUP($A288,DSSV!$A$7:$S$65536,IN_DTK!H$5,0),""),"")</f>
        <v/>
      </c>
      <c r="I288" s="127" t="str">
        <f>IF(ISNA(VLOOKUP($A288,DSSV!$A$7:$S$65536,IN_DTK!I$5,0))=FALSE,IF(I$8&lt;&gt;0,VLOOKUP($A288,DSSV!$A$7:$S$65536,IN_DTK!I$5,0),""),"")</f>
        <v/>
      </c>
      <c r="J288" s="127" t="str">
        <f>IF(ISNA(VLOOKUP($A288,DSSV!$A$7:$S$65536,IN_DTK!J$5,0))=FALSE,IF(J$8&lt;&gt;0,VLOOKUP($A288,DSSV!$A$7:$S$65536,IN_DTK!J$5,0),""),"")</f>
        <v/>
      </c>
      <c r="K288" s="127" t="str">
        <f>IF(ISNA(VLOOKUP($A288,DSSV!$A$7:$S$65536,IN_DTK!K$5,0))=FALSE,IF(K$8&lt;&gt;0,VLOOKUP($A288,DSSV!$A$7:$S$65536,IN_DTK!K$5,0),""),"")</f>
        <v/>
      </c>
      <c r="L288" s="127" t="str">
        <f>IF(ISNA(VLOOKUP($A288,DSSV!$A$7:$S$65536,IN_DTK!L$5,0))=FALSE,IF(L$8&lt;&gt;0,VLOOKUP($A288,DSSV!$A$7:$S$65536,IN_DTK!L$5,0),""),"")</f>
        <v/>
      </c>
      <c r="M288" s="127" t="str">
        <f>IF(ISNA(VLOOKUP($A288,DSSV!$A$7:$S$65536,IN_DTK!M$5,0))=FALSE,IF(M$8&lt;&gt;0,VLOOKUP($A288,DSSV!$A$7:$S$65536,IN_DTK!M$5,0),""),"")</f>
        <v/>
      </c>
      <c r="N288" s="127" t="str">
        <f>IF(ISNA(VLOOKUP($A288,DSSV!$A$7:$S$65536,IN_DTK!N$5,0))=FALSE,IF(N$8&lt;&gt;0,VLOOKUP($A288,DSSV!$A$7:$S$65536,IN_DTK!N$5,0),""),"")</f>
        <v/>
      </c>
      <c r="O288" s="127" t="str">
        <f>IF(ISNA(VLOOKUP($A288,DSSV!$A$7:$S$65536,IN_DTK!O$5,0))=FALSE,IF(O$8&lt;&gt;0,VLOOKUP($A288,DSSV!$A$7:$S$65536,IN_DTK!O$5,0),""),"")</f>
        <v/>
      </c>
      <c r="P288" s="127" t="str">
        <f>IF(ISNA(VLOOKUP($A288,DSSV!$A$7:$S$65536,IN_DTK!P$5,0))=FALSE,IF(P$8&lt;&gt;0,VLOOKUP($A288,DSSV!$A$7:$S$65536,IN_DTK!P$5,0),""),"")</f>
        <v/>
      </c>
      <c r="Q288" s="130">
        <f>IF(ISNA(VLOOKUP($A288,DSSV!$A$7:$S$65536,IN_DTK!Q$5,0))=FALSE,VLOOKUP($A288,DSSV!$A$7:$S$65536,IN_DTK!Q$5,0),"")</f>
        <v>0</v>
      </c>
      <c r="R288" s="131" t="str">
        <f>IF(ISNA(VLOOKUP($A288,DSSV!$A$7:$S$65536,IN_DTK!R$5,0))=FALSE,VLOOKUP($A288,DSSV!$A$7:$S$65536,IN_DTK!R$5,0),"")</f>
        <v>Không</v>
      </c>
      <c r="S288" s="132">
        <f>IF(ISNA(VLOOKUP($A288,DSSV!$A$7:$S$65536,IN_DTK!S$5,0))=FALSE,VLOOKUP($A288,DSSV!$A$7:$S$65536,IN_DTK!S$5,0),"")</f>
        <v>0</v>
      </c>
      <c r="T288" s="125"/>
      <c r="U288" s="125"/>
      <c r="V288" s="125"/>
      <c r="W288" s="125"/>
      <c r="X288" s="125"/>
      <c r="Y288" s="125"/>
      <c r="Z288" s="125"/>
      <c r="AA288" s="125"/>
      <c r="AB288" s="125"/>
      <c r="AC288" s="125"/>
      <c r="AD288" s="125"/>
      <c r="AE288" s="125"/>
      <c r="AF288" s="125"/>
      <c r="AG288" s="125"/>
      <c r="AH288" s="125"/>
      <c r="AI288" s="125"/>
      <c r="AJ288" s="125"/>
      <c r="AK288" s="125"/>
      <c r="AL288" s="125"/>
      <c r="AM288" s="125"/>
      <c r="AN288" s="125"/>
      <c r="AO288" s="125"/>
      <c r="AP288" s="125"/>
      <c r="AQ288" s="125"/>
      <c r="AR288" s="125"/>
      <c r="AS288" s="125"/>
      <c r="AT288" s="125"/>
      <c r="AU288" s="125"/>
      <c r="AV288" s="125"/>
      <c r="AW288" s="125"/>
      <c r="AX288" s="125"/>
      <c r="AY288" s="125"/>
      <c r="AZ288" s="125"/>
      <c r="BA288" s="125"/>
      <c r="BB288" s="125"/>
      <c r="BC288" s="125"/>
    </row>
    <row r="289" spans="1:55" s="126" customFormat="1" ht="20.100000000000001" customHeight="1">
      <c r="A289" s="124">
        <v>281</v>
      </c>
      <c r="B289" s="127">
        <v>281</v>
      </c>
      <c r="C289" s="127">
        <f>IF(ISNA(VLOOKUP($A289,DSSV!$A$7:$S$65536,IN_DTK!C$5,0))=FALSE,VLOOKUP($A289,DSSV!$A$7:$S$65536,IN_DTK!C$5,0),"")</f>
        <v>0</v>
      </c>
      <c r="D289" s="128">
        <f>IF(ISNA(VLOOKUP($A289,DSSV!$A$7:$S$65536,IN_DTK!D$5,0))=FALSE,VLOOKUP($A289,DSSV!$A$7:$S$65536,IN_DTK!D$5,0),"")</f>
        <v>0</v>
      </c>
      <c r="E289" s="129">
        <f>IF(ISNA(VLOOKUP($A289,DSSV!$A$7:$S$65536,IN_DTK!E$5,0))=FALSE,VLOOKUP($A289,DSSV!$A$7:$S$65536,IN_DTK!E$5,0),"")</f>
        <v>0</v>
      </c>
      <c r="F289" s="127">
        <f>IF(ISNA(VLOOKUP($A289,DSSV!$A$7:$S$65536,IN_DTK!F$5,0))=FALSE,VLOOKUP($A289,DSSV!$A$7:$S$65536,IN_DTK!F$5,0),"")</f>
        <v>0</v>
      </c>
      <c r="G289" s="127">
        <f>IF(ISNA(VLOOKUP($A289,DSSV!$A$7:$S$65536,IN_DTK!G$5,0))=FALSE,VLOOKUP($A289,DSSV!$A$7:$S$65536,IN_DTK!G$5,0),"")</f>
        <v>0</v>
      </c>
      <c r="H289" s="127" t="str">
        <f>IF(ISNA(VLOOKUP($A289,DSSV!$A$7:$S$65536,IN_DTK!H$5,0))=FALSE,IF(H$8&lt;&gt;0,VLOOKUP($A289,DSSV!$A$7:$S$65536,IN_DTK!H$5,0),""),"")</f>
        <v/>
      </c>
      <c r="I289" s="127" t="str">
        <f>IF(ISNA(VLOOKUP($A289,DSSV!$A$7:$S$65536,IN_DTK!I$5,0))=FALSE,IF(I$8&lt;&gt;0,VLOOKUP($A289,DSSV!$A$7:$S$65536,IN_DTK!I$5,0),""),"")</f>
        <v/>
      </c>
      <c r="J289" s="127" t="str">
        <f>IF(ISNA(VLOOKUP($A289,DSSV!$A$7:$S$65536,IN_DTK!J$5,0))=FALSE,IF(J$8&lt;&gt;0,VLOOKUP($A289,DSSV!$A$7:$S$65536,IN_DTK!J$5,0),""),"")</f>
        <v/>
      </c>
      <c r="K289" s="127" t="str">
        <f>IF(ISNA(VLOOKUP($A289,DSSV!$A$7:$S$65536,IN_DTK!K$5,0))=FALSE,IF(K$8&lt;&gt;0,VLOOKUP($A289,DSSV!$A$7:$S$65536,IN_DTK!K$5,0),""),"")</f>
        <v/>
      </c>
      <c r="L289" s="127" t="str">
        <f>IF(ISNA(VLOOKUP($A289,DSSV!$A$7:$S$65536,IN_DTK!L$5,0))=FALSE,IF(L$8&lt;&gt;0,VLOOKUP($A289,DSSV!$A$7:$S$65536,IN_DTK!L$5,0),""),"")</f>
        <v/>
      </c>
      <c r="M289" s="127" t="str">
        <f>IF(ISNA(VLOOKUP($A289,DSSV!$A$7:$S$65536,IN_DTK!M$5,0))=FALSE,IF(M$8&lt;&gt;0,VLOOKUP($A289,DSSV!$A$7:$S$65536,IN_DTK!M$5,0),""),"")</f>
        <v/>
      </c>
      <c r="N289" s="127" t="str">
        <f>IF(ISNA(VLOOKUP($A289,DSSV!$A$7:$S$65536,IN_DTK!N$5,0))=FALSE,IF(N$8&lt;&gt;0,VLOOKUP($A289,DSSV!$A$7:$S$65536,IN_DTK!N$5,0),""),"")</f>
        <v/>
      </c>
      <c r="O289" s="127" t="str">
        <f>IF(ISNA(VLOOKUP($A289,DSSV!$A$7:$S$65536,IN_DTK!O$5,0))=FALSE,IF(O$8&lt;&gt;0,VLOOKUP($A289,DSSV!$A$7:$S$65536,IN_DTK!O$5,0),""),"")</f>
        <v/>
      </c>
      <c r="P289" s="127" t="str">
        <f>IF(ISNA(VLOOKUP($A289,DSSV!$A$7:$S$65536,IN_DTK!P$5,0))=FALSE,IF(P$8&lt;&gt;0,VLOOKUP($A289,DSSV!$A$7:$S$65536,IN_DTK!P$5,0),""),"")</f>
        <v/>
      </c>
      <c r="Q289" s="130">
        <f>IF(ISNA(VLOOKUP($A289,DSSV!$A$7:$S$65536,IN_DTK!Q$5,0))=FALSE,VLOOKUP($A289,DSSV!$A$7:$S$65536,IN_DTK!Q$5,0),"")</f>
        <v>0</v>
      </c>
      <c r="R289" s="131" t="str">
        <f>IF(ISNA(VLOOKUP($A289,DSSV!$A$7:$S$65536,IN_DTK!R$5,0))=FALSE,VLOOKUP($A289,DSSV!$A$7:$S$65536,IN_DTK!R$5,0),"")</f>
        <v>Không</v>
      </c>
      <c r="S289" s="132">
        <f>IF(ISNA(VLOOKUP($A289,DSSV!$A$7:$S$65536,IN_DTK!S$5,0))=FALSE,VLOOKUP($A289,DSSV!$A$7:$S$65536,IN_DTK!S$5,0),"")</f>
        <v>0</v>
      </c>
      <c r="T289" s="125"/>
      <c r="U289" s="125"/>
      <c r="V289" s="125"/>
      <c r="W289" s="125"/>
      <c r="X289" s="125"/>
      <c r="Y289" s="125"/>
      <c r="Z289" s="125"/>
      <c r="AA289" s="125"/>
      <c r="AB289" s="125"/>
      <c r="AC289" s="125"/>
      <c r="AD289" s="125"/>
      <c r="AE289" s="125"/>
      <c r="AF289" s="125"/>
      <c r="AG289" s="125"/>
      <c r="AH289" s="125"/>
      <c r="AI289" s="125"/>
      <c r="AJ289" s="125"/>
      <c r="AK289" s="125"/>
      <c r="AL289" s="125"/>
      <c r="AM289" s="125"/>
      <c r="AN289" s="125"/>
      <c r="AO289" s="125"/>
      <c r="AP289" s="125"/>
      <c r="AQ289" s="125"/>
      <c r="AR289" s="125"/>
      <c r="AS289" s="125"/>
      <c r="AT289" s="125"/>
      <c r="AU289" s="125"/>
      <c r="AV289" s="125"/>
      <c r="AW289" s="125"/>
      <c r="AX289" s="125"/>
      <c r="AY289" s="125"/>
      <c r="AZ289" s="125"/>
      <c r="BA289" s="125"/>
      <c r="BB289" s="125"/>
      <c r="BC289" s="125"/>
    </row>
    <row r="290" spans="1:55" s="126" customFormat="1" ht="20.100000000000001" customHeight="1">
      <c r="A290" s="124">
        <v>282</v>
      </c>
      <c r="B290" s="127">
        <v>282</v>
      </c>
      <c r="C290" s="127">
        <f>IF(ISNA(VLOOKUP($A290,DSSV!$A$7:$S$65536,IN_DTK!C$5,0))=FALSE,VLOOKUP($A290,DSSV!$A$7:$S$65536,IN_DTK!C$5,0),"")</f>
        <v>0</v>
      </c>
      <c r="D290" s="128">
        <f>IF(ISNA(VLOOKUP($A290,DSSV!$A$7:$S$65536,IN_DTK!D$5,0))=FALSE,VLOOKUP($A290,DSSV!$A$7:$S$65536,IN_DTK!D$5,0),"")</f>
        <v>0</v>
      </c>
      <c r="E290" s="129">
        <f>IF(ISNA(VLOOKUP($A290,DSSV!$A$7:$S$65536,IN_DTK!E$5,0))=FALSE,VLOOKUP($A290,DSSV!$A$7:$S$65536,IN_DTK!E$5,0),"")</f>
        <v>0</v>
      </c>
      <c r="F290" s="127">
        <f>IF(ISNA(VLOOKUP($A290,DSSV!$A$7:$S$65536,IN_DTK!F$5,0))=FALSE,VLOOKUP($A290,DSSV!$A$7:$S$65536,IN_DTK!F$5,0),"")</f>
        <v>0</v>
      </c>
      <c r="G290" s="127">
        <f>IF(ISNA(VLOOKUP($A290,DSSV!$A$7:$S$65536,IN_DTK!G$5,0))=FALSE,VLOOKUP($A290,DSSV!$A$7:$S$65536,IN_DTK!G$5,0),"")</f>
        <v>0</v>
      </c>
      <c r="H290" s="127" t="str">
        <f>IF(ISNA(VLOOKUP($A290,DSSV!$A$7:$S$65536,IN_DTK!H$5,0))=FALSE,IF(H$8&lt;&gt;0,VLOOKUP($A290,DSSV!$A$7:$S$65536,IN_DTK!H$5,0),""),"")</f>
        <v/>
      </c>
      <c r="I290" s="127" t="str">
        <f>IF(ISNA(VLOOKUP($A290,DSSV!$A$7:$S$65536,IN_DTK!I$5,0))=FALSE,IF(I$8&lt;&gt;0,VLOOKUP($A290,DSSV!$A$7:$S$65536,IN_DTK!I$5,0),""),"")</f>
        <v/>
      </c>
      <c r="J290" s="127" t="str">
        <f>IF(ISNA(VLOOKUP($A290,DSSV!$A$7:$S$65536,IN_DTK!J$5,0))=FALSE,IF(J$8&lt;&gt;0,VLOOKUP($A290,DSSV!$A$7:$S$65536,IN_DTK!J$5,0),""),"")</f>
        <v/>
      </c>
      <c r="K290" s="127" t="str">
        <f>IF(ISNA(VLOOKUP($A290,DSSV!$A$7:$S$65536,IN_DTK!K$5,0))=FALSE,IF(K$8&lt;&gt;0,VLOOKUP($A290,DSSV!$A$7:$S$65536,IN_DTK!K$5,0),""),"")</f>
        <v/>
      </c>
      <c r="L290" s="127" t="str">
        <f>IF(ISNA(VLOOKUP($A290,DSSV!$A$7:$S$65536,IN_DTK!L$5,0))=FALSE,IF(L$8&lt;&gt;0,VLOOKUP($A290,DSSV!$A$7:$S$65536,IN_DTK!L$5,0),""),"")</f>
        <v/>
      </c>
      <c r="M290" s="127" t="str">
        <f>IF(ISNA(VLOOKUP($A290,DSSV!$A$7:$S$65536,IN_DTK!M$5,0))=FALSE,IF(M$8&lt;&gt;0,VLOOKUP($A290,DSSV!$A$7:$S$65536,IN_DTK!M$5,0),""),"")</f>
        <v/>
      </c>
      <c r="N290" s="127" t="str">
        <f>IF(ISNA(VLOOKUP($A290,DSSV!$A$7:$S$65536,IN_DTK!N$5,0))=FALSE,IF(N$8&lt;&gt;0,VLOOKUP($A290,DSSV!$A$7:$S$65536,IN_DTK!N$5,0),""),"")</f>
        <v/>
      </c>
      <c r="O290" s="127" t="str">
        <f>IF(ISNA(VLOOKUP($A290,DSSV!$A$7:$S$65536,IN_DTK!O$5,0))=FALSE,IF(O$8&lt;&gt;0,VLOOKUP($A290,DSSV!$A$7:$S$65536,IN_DTK!O$5,0),""),"")</f>
        <v/>
      </c>
      <c r="P290" s="127" t="str">
        <f>IF(ISNA(VLOOKUP($A290,DSSV!$A$7:$S$65536,IN_DTK!P$5,0))=FALSE,IF(P$8&lt;&gt;0,VLOOKUP($A290,DSSV!$A$7:$S$65536,IN_DTK!P$5,0),""),"")</f>
        <v/>
      </c>
      <c r="Q290" s="130">
        <f>IF(ISNA(VLOOKUP($A290,DSSV!$A$7:$S$65536,IN_DTK!Q$5,0))=FALSE,VLOOKUP($A290,DSSV!$A$7:$S$65536,IN_DTK!Q$5,0),"")</f>
        <v>0</v>
      </c>
      <c r="R290" s="131" t="str">
        <f>IF(ISNA(VLOOKUP($A290,DSSV!$A$7:$S$65536,IN_DTK!R$5,0))=FALSE,VLOOKUP($A290,DSSV!$A$7:$S$65536,IN_DTK!R$5,0),"")</f>
        <v>Không</v>
      </c>
      <c r="S290" s="132">
        <f>IF(ISNA(VLOOKUP($A290,DSSV!$A$7:$S$65536,IN_DTK!S$5,0))=FALSE,VLOOKUP($A290,DSSV!$A$7:$S$65536,IN_DTK!S$5,0),"")</f>
        <v>0</v>
      </c>
      <c r="T290" s="125"/>
      <c r="U290" s="125"/>
      <c r="V290" s="125"/>
      <c r="W290" s="125"/>
      <c r="X290" s="125"/>
      <c r="Y290" s="125"/>
      <c r="Z290" s="125"/>
      <c r="AA290" s="125"/>
      <c r="AB290" s="125"/>
      <c r="AC290" s="125"/>
      <c r="AD290" s="125"/>
      <c r="AE290" s="125"/>
      <c r="AF290" s="125"/>
      <c r="AG290" s="125"/>
      <c r="AH290" s="125"/>
      <c r="AI290" s="125"/>
      <c r="AJ290" s="125"/>
      <c r="AK290" s="125"/>
      <c r="AL290" s="125"/>
      <c r="AM290" s="125"/>
      <c r="AN290" s="125"/>
      <c r="AO290" s="125"/>
      <c r="AP290" s="125"/>
      <c r="AQ290" s="125"/>
      <c r="AR290" s="125"/>
      <c r="AS290" s="125"/>
      <c r="AT290" s="125"/>
      <c r="AU290" s="125"/>
      <c r="AV290" s="125"/>
      <c r="AW290" s="125"/>
      <c r="AX290" s="125"/>
      <c r="AY290" s="125"/>
      <c r="AZ290" s="125"/>
      <c r="BA290" s="125"/>
      <c r="BB290" s="125"/>
      <c r="BC290" s="125"/>
    </row>
    <row r="291" spans="1:55" s="126" customFormat="1" ht="20.100000000000001" customHeight="1">
      <c r="A291" s="124">
        <v>283</v>
      </c>
      <c r="B291" s="127">
        <v>283</v>
      </c>
      <c r="C291" s="127">
        <f>IF(ISNA(VLOOKUP($A291,DSSV!$A$7:$S$65536,IN_DTK!C$5,0))=FALSE,VLOOKUP($A291,DSSV!$A$7:$S$65536,IN_DTK!C$5,0),"")</f>
        <v>0</v>
      </c>
      <c r="D291" s="128">
        <f>IF(ISNA(VLOOKUP($A291,DSSV!$A$7:$S$65536,IN_DTK!D$5,0))=FALSE,VLOOKUP($A291,DSSV!$A$7:$S$65536,IN_DTK!D$5,0),"")</f>
        <v>0</v>
      </c>
      <c r="E291" s="129">
        <f>IF(ISNA(VLOOKUP($A291,DSSV!$A$7:$S$65536,IN_DTK!E$5,0))=FALSE,VLOOKUP($A291,DSSV!$A$7:$S$65536,IN_DTK!E$5,0),"")</f>
        <v>0</v>
      </c>
      <c r="F291" s="127">
        <f>IF(ISNA(VLOOKUP($A291,DSSV!$A$7:$S$65536,IN_DTK!F$5,0))=FALSE,VLOOKUP($A291,DSSV!$A$7:$S$65536,IN_DTK!F$5,0),"")</f>
        <v>0</v>
      </c>
      <c r="G291" s="127">
        <f>IF(ISNA(VLOOKUP($A291,DSSV!$A$7:$S$65536,IN_DTK!G$5,0))=FALSE,VLOOKUP($A291,DSSV!$A$7:$S$65536,IN_DTK!G$5,0),"")</f>
        <v>0</v>
      </c>
      <c r="H291" s="127" t="str">
        <f>IF(ISNA(VLOOKUP($A291,DSSV!$A$7:$S$65536,IN_DTK!H$5,0))=FALSE,IF(H$8&lt;&gt;0,VLOOKUP($A291,DSSV!$A$7:$S$65536,IN_DTK!H$5,0),""),"")</f>
        <v/>
      </c>
      <c r="I291" s="127" t="str">
        <f>IF(ISNA(VLOOKUP($A291,DSSV!$A$7:$S$65536,IN_DTK!I$5,0))=FALSE,IF(I$8&lt;&gt;0,VLOOKUP($A291,DSSV!$A$7:$S$65536,IN_DTK!I$5,0),""),"")</f>
        <v/>
      </c>
      <c r="J291" s="127" t="str">
        <f>IF(ISNA(VLOOKUP($A291,DSSV!$A$7:$S$65536,IN_DTK!J$5,0))=FALSE,IF(J$8&lt;&gt;0,VLOOKUP($A291,DSSV!$A$7:$S$65536,IN_DTK!J$5,0),""),"")</f>
        <v/>
      </c>
      <c r="K291" s="127" t="str">
        <f>IF(ISNA(VLOOKUP($A291,DSSV!$A$7:$S$65536,IN_DTK!K$5,0))=FALSE,IF(K$8&lt;&gt;0,VLOOKUP($A291,DSSV!$A$7:$S$65536,IN_DTK!K$5,0),""),"")</f>
        <v/>
      </c>
      <c r="L291" s="127" t="str">
        <f>IF(ISNA(VLOOKUP($A291,DSSV!$A$7:$S$65536,IN_DTK!L$5,0))=FALSE,IF(L$8&lt;&gt;0,VLOOKUP($A291,DSSV!$A$7:$S$65536,IN_DTK!L$5,0),""),"")</f>
        <v/>
      </c>
      <c r="M291" s="127" t="str">
        <f>IF(ISNA(VLOOKUP($A291,DSSV!$A$7:$S$65536,IN_DTK!M$5,0))=FALSE,IF(M$8&lt;&gt;0,VLOOKUP($A291,DSSV!$A$7:$S$65536,IN_DTK!M$5,0),""),"")</f>
        <v/>
      </c>
      <c r="N291" s="127" t="str">
        <f>IF(ISNA(VLOOKUP($A291,DSSV!$A$7:$S$65536,IN_DTK!N$5,0))=FALSE,IF(N$8&lt;&gt;0,VLOOKUP($A291,DSSV!$A$7:$S$65536,IN_DTK!N$5,0),""),"")</f>
        <v/>
      </c>
      <c r="O291" s="127" t="str">
        <f>IF(ISNA(VLOOKUP($A291,DSSV!$A$7:$S$65536,IN_DTK!O$5,0))=FALSE,IF(O$8&lt;&gt;0,VLOOKUP($A291,DSSV!$A$7:$S$65536,IN_DTK!O$5,0),""),"")</f>
        <v/>
      </c>
      <c r="P291" s="127" t="str">
        <f>IF(ISNA(VLOOKUP($A291,DSSV!$A$7:$S$65536,IN_DTK!P$5,0))=FALSE,IF(P$8&lt;&gt;0,VLOOKUP($A291,DSSV!$A$7:$S$65536,IN_DTK!P$5,0),""),"")</f>
        <v/>
      </c>
      <c r="Q291" s="130">
        <f>IF(ISNA(VLOOKUP($A291,DSSV!$A$7:$S$65536,IN_DTK!Q$5,0))=FALSE,VLOOKUP($A291,DSSV!$A$7:$S$65536,IN_DTK!Q$5,0),"")</f>
        <v>0</v>
      </c>
      <c r="R291" s="131" t="str">
        <f>IF(ISNA(VLOOKUP($A291,DSSV!$A$7:$S$65536,IN_DTK!R$5,0))=FALSE,VLOOKUP($A291,DSSV!$A$7:$S$65536,IN_DTK!R$5,0),"")</f>
        <v>Không</v>
      </c>
      <c r="S291" s="132">
        <f>IF(ISNA(VLOOKUP($A291,DSSV!$A$7:$S$65536,IN_DTK!S$5,0))=FALSE,VLOOKUP($A291,DSSV!$A$7:$S$65536,IN_DTK!S$5,0),"")</f>
        <v>0</v>
      </c>
      <c r="T291" s="125"/>
      <c r="U291" s="125"/>
      <c r="V291" s="125"/>
      <c r="W291" s="125"/>
      <c r="X291" s="125"/>
      <c r="Y291" s="125"/>
      <c r="Z291" s="125"/>
      <c r="AA291" s="125"/>
      <c r="AB291" s="125"/>
      <c r="AC291" s="125"/>
      <c r="AD291" s="125"/>
      <c r="AE291" s="125"/>
      <c r="AF291" s="125"/>
      <c r="AG291" s="125"/>
      <c r="AH291" s="125"/>
      <c r="AI291" s="125"/>
      <c r="AJ291" s="125"/>
      <c r="AK291" s="125"/>
      <c r="AL291" s="125"/>
      <c r="AM291" s="125"/>
      <c r="AN291" s="125"/>
      <c r="AO291" s="125"/>
      <c r="AP291" s="125"/>
      <c r="AQ291" s="125"/>
      <c r="AR291" s="125"/>
      <c r="AS291" s="125"/>
      <c r="AT291" s="125"/>
      <c r="AU291" s="125"/>
      <c r="AV291" s="125"/>
      <c r="AW291" s="125"/>
      <c r="AX291" s="125"/>
      <c r="AY291" s="125"/>
      <c r="AZ291" s="125"/>
      <c r="BA291" s="125"/>
      <c r="BB291" s="125"/>
      <c r="BC291" s="125"/>
    </row>
    <row r="292" spans="1:55" s="126" customFormat="1" ht="20.100000000000001" customHeight="1">
      <c r="A292" s="124">
        <v>284</v>
      </c>
      <c r="B292" s="127">
        <v>284</v>
      </c>
      <c r="C292" s="127">
        <f>IF(ISNA(VLOOKUP($A292,DSSV!$A$7:$S$65536,IN_DTK!C$5,0))=FALSE,VLOOKUP($A292,DSSV!$A$7:$S$65536,IN_DTK!C$5,0),"")</f>
        <v>0</v>
      </c>
      <c r="D292" s="128">
        <f>IF(ISNA(VLOOKUP($A292,DSSV!$A$7:$S$65536,IN_DTK!D$5,0))=FALSE,VLOOKUP($A292,DSSV!$A$7:$S$65536,IN_DTK!D$5,0),"")</f>
        <v>0</v>
      </c>
      <c r="E292" s="129">
        <f>IF(ISNA(VLOOKUP($A292,DSSV!$A$7:$S$65536,IN_DTK!E$5,0))=FALSE,VLOOKUP($A292,DSSV!$A$7:$S$65536,IN_DTK!E$5,0),"")</f>
        <v>0</v>
      </c>
      <c r="F292" s="127">
        <f>IF(ISNA(VLOOKUP($A292,DSSV!$A$7:$S$65536,IN_DTK!F$5,0))=FALSE,VLOOKUP($A292,DSSV!$A$7:$S$65536,IN_DTK!F$5,0),"")</f>
        <v>0</v>
      </c>
      <c r="G292" s="127">
        <f>IF(ISNA(VLOOKUP($A292,DSSV!$A$7:$S$65536,IN_DTK!G$5,0))=FALSE,VLOOKUP($A292,DSSV!$A$7:$S$65536,IN_DTK!G$5,0),"")</f>
        <v>0</v>
      </c>
      <c r="H292" s="127" t="str">
        <f>IF(ISNA(VLOOKUP($A292,DSSV!$A$7:$S$65536,IN_DTK!H$5,0))=FALSE,IF(H$8&lt;&gt;0,VLOOKUP($A292,DSSV!$A$7:$S$65536,IN_DTK!H$5,0),""),"")</f>
        <v/>
      </c>
      <c r="I292" s="127" t="str">
        <f>IF(ISNA(VLOOKUP($A292,DSSV!$A$7:$S$65536,IN_DTK!I$5,0))=FALSE,IF(I$8&lt;&gt;0,VLOOKUP($A292,DSSV!$A$7:$S$65536,IN_DTK!I$5,0),""),"")</f>
        <v/>
      </c>
      <c r="J292" s="127" t="str">
        <f>IF(ISNA(VLOOKUP($A292,DSSV!$A$7:$S$65536,IN_DTK!J$5,0))=FALSE,IF(J$8&lt;&gt;0,VLOOKUP($A292,DSSV!$A$7:$S$65536,IN_DTK!J$5,0),""),"")</f>
        <v/>
      </c>
      <c r="K292" s="127" t="str">
        <f>IF(ISNA(VLOOKUP($A292,DSSV!$A$7:$S$65536,IN_DTK!K$5,0))=FALSE,IF(K$8&lt;&gt;0,VLOOKUP($A292,DSSV!$A$7:$S$65536,IN_DTK!K$5,0),""),"")</f>
        <v/>
      </c>
      <c r="L292" s="127" t="str">
        <f>IF(ISNA(VLOOKUP($A292,DSSV!$A$7:$S$65536,IN_DTK!L$5,0))=FALSE,IF(L$8&lt;&gt;0,VLOOKUP($A292,DSSV!$A$7:$S$65536,IN_DTK!L$5,0),""),"")</f>
        <v/>
      </c>
      <c r="M292" s="127" t="str">
        <f>IF(ISNA(VLOOKUP($A292,DSSV!$A$7:$S$65536,IN_DTK!M$5,0))=FALSE,IF(M$8&lt;&gt;0,VLOOKUP($A292,DSSV!$A$7:$S$65536,IN_DTK!M$5,0),""),"")</f>
        <v/>
      </c>
      <c r="N292" s="127" t="str">
        <f>IF(ISNA(VLOOKUP($A292,DSSV!$A$7:$S$65536,IN_DTK!N$5,0))=FALSE,IF(N$8&lt;&gt;0,VLOOKUP($A292,DSSV!$A$7:$S$65536,IN_DTK!N$5,0),""),"")</f>
        <v/>
      </c>
      <c r="O292" s="127" t="str">
        <f>IF(ISNA(VLOOKUP($A292,DSSV!$A$7:$S$65536,IN_DTK!O$5,0))=FALSE,IF(O$8&lt;&gt;0,VLOOKUP($A292,DSSV!$A$7:$S$65536,IN_DTK!O$5,0),""),"")</f>
        <v/>
      </c>
      <c r="P292" s="127" t="str">
        <f>IF(ISNA(VLOOKUP($A292,DSSV!$A$7:$S$65536,IN_DTK!P$5,0))=FALSE,IF(P$8&lt;&gt;0,VLOOKUP($A292,DSSV!$A$7:$S$65536,IN_DTK!P$5,0),""),"")</f>
        <v/>
      </c>
      <c r="Q292" s="130">
        <f>IF(ISNA(VLOOKUP($A292,DSSV!$A$7:$S$65536,IN_DTK!Q$5,0))=FALSE,VLOOKUP($A292,DSSV!$A$7:$S$65536,IN_DTK!Q$5,0),"")</f>
        <v>0</v>
      </c>
      <c r="R292" s="131" t="str">
        <f>IF(ISNA(VLOOKUP($A292,DSSV!$A$7:$S$65536,IN_DTK!R$5,0))=FALSE,VLOOKUP($A292,DSSV!$A$7:$S$65536,IN_DTK!R$5,0),"")</f>
        <v>Không</v>
      </c>
      <c r="S292" s="132">
        <f>IF(ISNA(VLOOKUP($A292,DSSV!$A$7:$S$65536,IN_DTK!S$5,0))=FALSE,VLOOKUP($A292,DSSV!$A$7:$S$65536,IN_DTK!S$5,0),"")</f>
        <v>0</v>
      </c>
      <c r="T292" s="125"/>
      <c r="U292" s="125"/>
      <c r="V292" s="125"/>
      <c r="W292" s="125"/>
      <c r="X292" s="125"/>
      <c r="Y292" s="125"/>
      <c r="Z292" s="125"/>
      <c r="AA292" s="125"/>
      <c r="AB292" s="125"/>
      <c r="AC292" s="125"/>
      <c r="AD292" s="125"/>
      <c r="AE292" s="125"/>
      <c r="AF292" s="125"/>
      <c r="AG292" s="125"/>
      <c r="AH292" s="125"/>
      <c r="AI292" s="125"/>
      <c r="AJ292" s="125"/>
      <c r="AK292" s="125"/>
      <c r="AL292" s="125"/>
      <c r="AM292" s="125"/>
      <c r="AN292" s="125"/>
      <c r="AO292" s="125"/>
      <c r="AP292" s="125"/>
      <c r="AQ292" s="125"/>
      <c r="AR292" s="125"/>
      <c r="AS292" s="125"/>
      <c r="AT292" s="125"/>
      <c r="AU292" s="125"/>
      <c r="AV292" s="125"/>
      <c r="AW292" s="125"/>
      <c r="AX292" s="125"/>
      <c r="AY292" s="125"/>
      <c r="AZ292" s="125"/>
      <c r="BA292" s="125"/>
      <c r="BB292" s="125"/>
      <c r="BC292" s="125"/>
    </row>
    <row r="293" spans="1:55" s="126" customFormat="1" ht="20.100000000000001" customHeight="1">
      <c r="A293" s="124">
        <v>285</v>
      </c>
      <c r="B293" s="127">
        <v>285</v>
      </c>
      <c r="C293" s="127">
        <f>IF(ISNA(VLOOKUP($A293,DSSV!$A$7:$S$65536,IN_DTK!C$5,0))=FALSE,VLOOKUP($A293,DSSV!$A$7:$S$65536,IN_DTK!C$5,0),"")</f>
        <v>0</v>
      </c>
      <c r="D293" s="128">
        <f>IF(ISNA(VLOOKUP($A293,DSSV!$A$7:$S$65536,IN_DTK!D$5,0))=FALSE,VLOOKUP($A293,DSSV!$A$7:$S$65536,IN_DTK!D$5,0),"")</f>
        <v>0</v>
      </c>
      <c r="E293" s="129">
        <f>IF(ISNA(VLOOKUP($A293,DSSV!$A$7:$S$65536,IN_DTK!E$5,0))=FALSE,VLOOKUP($A293,DSSV!$A$7:$S$65536,IN_DTK!E$5,0),"")</f>
        <v>0</v>
      </c>
      <c r="F293" s="127">
        <f>IF(ISNA(VLOOKUP($A293,DSSV!$A$7:$S$65536,IN_DTK!F$5,0))=FALSE,VLOOKUP($A293,DSSV!$A$7:$S$65536,IN_DTK!F$5,0),"")</f>
        <v>0</v>
      </c>
      <c r="G293" s="127">
        <f>IF(ISNA(VLOOKUP($A293,DSSV!$A$7:$S$65536,IN_DTK!G$5,0))=FALSE,VLOOKUP($A293,DSSV!$A$7:$S$65536,IN_DTK!G$5,0),"")</f>
        <v>0</v>
      </c>
      <c r="H293" s="127" t="str">
        <f>IF(ISNA(VLOOKUP($A293,DSSV!$A$7:$S$65536,IN_DTK!H$5,0))=FALSE,IF(H$8&lt;&gt;0,VLOOKUP($A293,DSSV!$A$7:$S$65536,IN_DTK!H$5,0),""),"")</f>
        <v/>
      </c>
      <c r="I293" s="127" t="str">
        <f>IF(ISNA(VLOOKUP($A293,DSSV!$A$7:$S$65536,IN_DTK!I$5,0))=FALSE,IF(I$8&lt;&gt;0,VLOOKUP($A293,DSSV!$A$7:$S$65536,IN_DTK!I$5,0),""),"")</f>
        <v/>
      </c>
      <c r="J293" s="127" t="str">
        <f>IF(ISNA(VLOOKUP($A293,DSSV!$A$7:$S$65536,IN_DTK!J$5,0))=FALSE,IF(J$8&lt;&gt;0,VLOOKUP($A293,DSSV!$A$7:$S$65536,IN_DTK!J$5,0),""),"")</f>
        <v/>
      </c>
      <c r="K293" s="127" t="str">
        <f>IF(ISNA(VLOOKUP($A293,DSSV!$A$7:$S$65536,IN_DTK!K$5,0))=FALSE,IF(K$8&lt;&gt;0,VLOOKUP($A293,DSSV!$A$7:$S$65536,IN_DTK!K$5,0),""),"")</f>
        <v/>
      </c>
      <c r="L293" s="127" t="str">
        <f>IF(ISNA(VLOOKUP($A293,DSSV!$A$7:$S$65536,IN_DTK!L$5,0))=FALSE,IF(L$8&lt;&gt;0,VLOOKUP($A293,DSSV!$A$7:$S$65536,IN_DTK!L$5,0),""),"")</f>
        <v/>
      </c>
      <c r="M293" s="127" t="str">
        <f>IF(ISNA(VLOOKUP($A293,DSSV!$A$7:$S$65536,IN_DTK!M$5,0))=FALSE,IF(M$8&lt;&gt;0,VLOOKUP($A293,DSSV!$A$7:$S$65536,IN_DTK!M$5,0),""),"")</f>
        <v/>
      </c>
      <c r="N293" s="127" t="str">
        <f>IF(ISNA(VLOOKUP($A293,DSSV!$A$7:$S$65536,IN_DTK!N$5,0))=FALSE,IF(N$8&lt;&gt;0,VLOOKUP($A293,DSSV!$A$7:$S$65536,IN_DTK!N$5,0),""),"")</f>
        <v/>
      </c>
      <c r="O293" s="127" t="str">
        <f>IF(ISNA(VLOOKUP($A293,DSSV!$A$7:$S$65536,IN_DTK!O$5,0))=FALSE,IF(O$8&lt;&gt;0,VLOOKUP($A293,DSSV!$A$7:$S$65536,IN_DTK!O$5,0),""),"")</f>
        <v/>
      </c>
      <c r="P293" s="127" t="str">
        <f>IF(ISNA(VLOOKUP($A293,DSSV!$A$7:$S$65536,IN_DTK!P$5,0))=FALSE,IF(P$8&lt;&gt;0,VLOOKUP($A293,DSSV!$A$7:$S$65536,IN_DTK!P$5,0),""),"")</f>
        <v/>
      </c>
      <c r="Q293" s="130">
        <f>IF(ISNA(VLOOKUP($A293,DSSV!$A$7:$S$65536,IN_DTK!Q$5,0))=FALSE,VLOOKUP($A293,DSSV!$A$7:$S$65536,IN_DTK!Q$5,0),"")</f>
        <v>0</v>
      </c>
      <c r="R293" s="131" t="str">
        <f>IF(ISNA(VLOOKUP($A293,DSSV!$A$7:$S$65536,IN_DTK!R$5,0))=FALSE,VLOOKUP($A293,DSSV!$A$7:$S$65536,IN_DTK!R$5,0),"")</f>
        <v>Không</v>
      </c>
      <c r="S293" s="132">
        <f>IF(ISNA(VLOOKUP($A293,DSSV!$A$7:$S$65536,IN_DTK!S$5,0))=FALSE,VLOOKUP($A293,DSSV!$A$7:$S$65536,IN_DTK!S$5,0),"")</f>
        <v>0</v>
      </c>
      <c r="T293" s="125"/>
      <c r="U293" s="125"/>
      <c r="V293" s="125"/>
      <c r="W293" s="125"/>
      <c r="X293" s="125"/>
      <c r="Y293" s="125"/>
      <c r="Z293" s="125"/>
      <c r="AA293" s="125"/>
      <c r="AB293" s="125"/>
      <c r="AC293" s="125"/>
      <c r="AD293" s="125"/>
      <c r="AE293" s="125"/>
      <c r="AF293" s="125"/>
      <c r="AG293" s="125"/>
      <c r="AH293" s="125"/>
      <c r="AI293" s="125"/>
      <c r="AJ293" s="125"/>
      <c r="AK293" s="125"/>
      <c r="AL293" s="125"/>
      <c r="AM293" s="125"/>
      <c r="AN293" s="125"/>
      <c r="AO293" s="125"/>
      <c r="AP293" s="125"/>
      <c r="AQ293" s="125"/>
      <c r="AR293" s="125"/>
      <c r="AS293" s="125"/>
      <c r="AT293" s="125"/>
      <c r="AU293" s="125"/>
      <c r="AV293" s="125"/>
      <c r="AW293" s="125"/>
      <c r="AX293" s="125"/>
      <c r="AY293" s="125"/>
      <c r="AZ293" s="125"/>
      <c r="BA293" s="125"/>
      <c r="BB293" s="125"/>
      <c r="BC293" s="125"/>
    </row>
    <row r="294" spans="1:55" s="126" customFormat="1" ht="20.100000000000001" customHeight="1">
      <c r="A294" s="124">
        <v>286</v>
      </c>
      <c r="B294" s="127">
        <v>286</v>
      </c>
      <c r="C294" s="127">
        <f>IF(ISNA(VLOOKUP($A294,DSSV!$A$7:$S$65536,IN_DTK!C$5,0))=FALSE,VLOOKUP($A294,DSSV!$A$7:$S$65536,IN_DTK!C$5,0),"")</f>
        <v>0</v>
      </c>
      <c r="D294" s="128">
        <f>IF(ISNA(VLOOKUP($A294,DSSV!$A$7:$S$65536,IN_DTK!D$5,0))=FALSE,VLOOKUP($A294,DSSV!$A$7:$S$65536,IN_DTK!D$5,0),"")</f>
        <v>0</v>
      </c>
      <c r="E294" s="129">
        <f>IF(ISNA(VLOOKUP($A294,DSSV!$A$7:$S$65536,IN_DTK!E$5,0))=FALSE,VLOOKUP($A294,DSSV!$A$7:$S$65536,IN_DTK!E$5,0),"")</f>
        <v>0</v>
      </c>
      <c r="F294" s="127">
        <f>IF(ISNA(VLOOKUP($A294,DSSV!$A$7:$S$65536,IN_DTK!F$5,0))=FALSE,VLOOKUP($A294,DSSV!$A$7:$S$65536,IN_DTK!F$5,0),"")</f>
        <v>0</v>
      </c>
      <c r="G294" s="127">
        <f>IF(ISNA(VLOOKUP($A294,DSSV!$A$7:$S$65536,IN_DTK!G$5,0))=FALSE,VLOOKUP($A294,DSSV!$A$7:$S$65536,IN_DTK!G$5,0),"")</f>
        <v>0</v>
      </c>
      <c r="H294" s="127" t="str">
        <f>IF(ISNA(VLOOKUP($A294,DSSV!$A$7:$S$65536,IN_DTK!H$5,0))=FALSE,IF(H$8&lt;&gt;0,VLOOKUP($A294,DSSV!$A$7:$S$65536,IN_DTK!H$5,0),""),"")</f>
        <v/>
      </c>
      <c r="I294" s="127" t="str">
        <f>IF(ISNA(VLOOKUP($A294,DSSV!$A$7:$S$65536,IN_DTK!I$5,0))=FALSE,IF(I$8&lt;&gt;0,VLOOKUP($A294,DSSV!$A$7:$S$65536,IN_DTK!I$5,0),""),"")</f>
        <v/>
      </c>
      <c r="J294" s="127" t="str">
        <f>IF(ISNA(VLOOKUP($A294,DSSV!$A$7:$S$65536,IN_DTK!J$5,0))=FALSE,IF(J$8&lt;&gt;0,VLOOKUP($A294,DSSV!$A$7:$S$65536,IN_DTK!J$5,0),""),"")</f>
        <v/>
      </c>
      <c r="K294" s="127" t="str">
        <f>IF(ISNA(VLOOKUP($A294,DSSV!$A$7:$S$65536,IN_DTK!K$5,0))=FALSE,IF(K$8&lt;&gt;0,VLOOKUP($A294,DSSV!$A$7:$S$65536,IN_DTK!K$5,0),""),"")</f>
        <v/>
      </c>
      <c r="L294" s="127" t="str">
        <f>IF(ISNA(VLOOKUP($A294,DSSV!$A$7:$S$65536,IN_DTK!L$5,0))=FALSE,IF(L$8&lt;&gt;0,VLOOKUP($A294,DSSV!$A$7:$S$65536,IN_DTK!L$5,0),""),"")</f>
        <v/>
      </c>
      <c r="M294" s="127" t="str">
        <f>IF(ISNA(VLOOKUP($A294,DSSV!$A$7:$S$65536,IN_DTK!M$5,0))=FALSE,IF(M$8&lt;&gt;0,VLOOKUP($A294,DSSV!$A$7:$S$65536,IN_DTK!M$5,0),""),"")</f>
        <v/>
      </c>
      <c r="N294" s="127" t="str">
        <f>IF(ISNA(VLOOKUP($A294,DSSV!$A$7:$S$65536,IN_DTK!N$5,0))=FALSE,IF(N$8&lt;&gt;0,VLOOKUP($A294,DSSV!$A$7:$S$65536,IN_DTK!N$5,0),""),"")</f>
        <v/>
      </c>
      <c r="O294" s="127" t="str">
        <f>IF(ISNA(VLOOKUP($A294,DSSV!$A$7:$S$65536,IN_DTK!O$5,0))=FALSE,IF(O$8&lt;&gt;0,VLOOKUP($A294,DSSV!$A$7:$S$65536,IN_DTK!O$5,0),""),"")</f>
        <v/>
      </c>
      <c r="P294" s="127" t="str">
        <f>IF(ISNA(VLOOKUP($A294,DSSV!$A$7:$S$65536,IN_DTK!P$5,0))=FALSE,IF(P$8&lt;&gt;0,VLOOKUP($A294,DSSV!$A$7:$S$65536,IN_DTK!P$5,0),""),"")</f>
        <v/>
      </c>
      <c r="Q294" s="130">
        <f>IF(ISNA(VLOOKUP($A294,DSSV!$A$7:$S$65536,IN_DTK!Q$5,0))=FALSE,VLOOKUP($A294,DSSV!$A$7:$S$65536,IN_DTK!Q$5,0),"")</f>
        <v>0</v>
      </c>
      <c r="R294" s="131" t="str">
        <f>IF(ISNA(VLOOKUP($A294,DSSV!$A$7:$S$65536,IN_DTK!R$5,0))=FALSE,VLOOKUP($A294,DSSV!$A$7:$S$65536,IN_DTK!R$5,0),"")</f>
        <v>Không</v>
      </c>
      <c r="S294" s="132">
        <f>IF(ISNA(VLOOKUP($A294,DSSV!$A$7:$S$65536,IN_DTK!S$5,0))=FALSE,VLOOKUP($A294,DSSV!$A$7:$S$65536,IN_DTK!S$5,0),"")</f>
        <v>0</v>
      </c>
      <c r="T294" s="125"/>
      <c r="U294" s="125"/>
      <c r="V294" s="125"/>
      <c r="W294" s="125"/>
      <c r="X294" s="125"/>
      <c r="Y294" s="125"/>
      <c r="Z294" s="125"/>
      <c r="AA294" s="125"/>
      <c r="AB294" s="125"/>
      <c r="AC294" s="125"/>
      <c r="AD294" s="125"/>
      <c r="AE294" s="125"/>
      <c r="AF294" s="125"/>
      <c r="AG294" s="125"/>
      <c r="AH294" s="125"/>
      <c r="AI294" s="125"/>
      <c r="AJ294" s="125"/>
      <c r="AK294" s="125"/>
      <c r="AL294" s="125"/>
      <c r="AM294" s="125"/>
      <c r="AN294" s="125"/>
      <c r="AO294" s="125"/>
      <c r="AP294" s="125"/>
      <c r="AQ294" s="125"/>
      <c r="AR294" s="125"/>
      <c r="AS294" s="125"/>
      <c r="AT294" s="125"/>
      <c r="AU294" s="125"/>
      <c r="AV294" s="125"/>
      <c r="AW294" s="125"/>
      <c r="AX294" s="125"/>
      <c r="AY294" s="125"/>
      <c r="AZ294" s="125"/>
      <c r="BA294" s="125"/>
      <c r="BB294" s="125"/>
      <c r="BC294" s="125"/>
    </row>
    <row r="295" spans="1:55" s="126" customFormat="1" ht="20.100000000000001" customHeight="1">
      <c r="A295" s="124">
        <v>287</v>
      </c>
      <c r="B295" s="127">
        <v>287</v>
      </c>
      <c r="C295" s="127">
        <f>IF(ISNA(VLOOKUP($A295,DSSV!$A$7:$S$65536,IN_DTK!C$5,0))=FALSE,VLOOKUP($A295,DSSV!$A$7:$S$65536,IN_DTK!C$5,0),"")</f>
        <v>0</v>
      </c>
      <c r="D295" s="128">
        <f>IF(ISNA(VLOOKUP($A295,DSSV!$A$7:$S$65536,IN_DTK!D$5,0))=FALSE,VLOOKUP($A295,DSSV!$A$7:$S$65536,IN_DTK!D$5,0),"")</f>
        <v>0</v>
      </c>
      <c r="E295" s="129">
        <f>IF(ISNA(VLOOKUP($A295,DSSV!$A$7:$S$65536,IN_DTK!E$5,0))=FALSE,VLOOKUP($A295,DSSV!$A$7:$S$65536,IN_DTK!E$5,0),"")</f>
        <v>0</v>
      </c>
      <c r="F295" s="127">
        <f>IF(ISNA(VLOOKUP($A295,DSSV!$A$7:$S$65536,IN_DTK!F$5,0))=FALSE,VLOOKUP($A295,DSSV!$A$7:$S$65536,IN_DTK!F$5,0),"")</f>
        <v>0</v>
      </c>
      <c r="G295" s="127">
        <f>IF(ISNA(VLOOKUP($A295,DSSV!$A$7:$S$65536,IN_DTK!G$5,0))=FALSE,VLOOKUP($A295,DSSV!$A$7:$S$65536,IN_DTK!G$5,0),"")</f>
        <v>0</v>
      </c>
      <c r="H295" s="127" t="str">
        <f>IF(ISNA(VLOOKUP($A295,DSSV!$A$7:$S$65536,IN_DTK!H$5,0))=FALSE,IF(H$8&lt;&gt;0,VLOOKUP($A295,DSSV!$A$7:$S$65536,IN_DTK!H$5,0),""),"")</f>
        <v/>
      </c>
      <c r="I295" s="127" t="str">
        <f>IF(ISNA(VLOOKUP($A295,DSSV!$A$7:$S$65536,IN_DTK!I$5,0))=FALSE,IF(I$8&lt;&gt;0,VLOOKUP($A295,DSSV!$A$7:$S$65536,IN_DTK!I$5,0),""),"")</f>
        <v/>
      </c>
      <c r="J295" s="127" t="str">
        <f>IF(ISNA(VLOOKUP($A295,DSSV!$A$7:$S$65536,IN_DTK!J$5,0))=FALSE,IF(J$8&lt;&gt;0,VLOOKUP($A295,DSSV!$A$7:$S$65536,IN_DTK!J$5,0),""),"")</f>
        <v/>
      </c>
      <c r="K295" s="127" t="str">
        <f>IF(ISNA(VLOOKUP($A295,DSSV!$A$7:$S$65536,IN_DTK!K$5,0))=FALSE,IF(K$8&lt;&gt;0,VLOOKUP($A295,DSSV!$A$7:$S$65536,IN_DTK!K$5,0),""),"")</f>
        <v/>
      </c>
      <c r="L295" s="127" t="str">
        <f>IF(ISNA(VLOOKUP($A295,DSSV!$A$7:$S$65536,IN_DTK!L$5,0))=FALSE,IF(L$8&lt;&gt;0,VLOOKUP($A295,DSSV!$A$7:$S$65536,IN_DTK!L$5,0),""),"")</f>
        <v/>
      </c>
      <c r="M295" s="127" t="str">
        <f>IF(ISNA(VLOOKUP($A295,DSSV!$A$7:$S$65536,IN_DTK!M$5,0))=FALSE,IF(M$8&lt;&gt;0,VLOOKUP($A295,DSSV!$A$7:$S$65536,IN_DTK!M$5,0),""),"")</f>
        <v/>
      </c>
      <c r="N295" s="127" t="str">
        <f>IF(ISNA(VLOOKUP($A295,DSSV!$A$7:$S$65536,IN_DTK!N$5,0))=FALSE,IF(N$8&lt;&gt;0,VLOOKUP($A295,DSSV!$A$7:$S$65536,IN_DTK!N$5,0),""),"")</f>
        <v/>
      </c>
      <c r="O295" s="127" t="str">
        <f>IF(ISNA(VLOOKUP($A295,DSSV!$A$7:$S$65536,IN_DTK!O$5,0))=FALSE,IF(O$8&lt;&gt;0,VLOOKUP($A295,DSSV!$A$7:$S$65536,IN_DTK!O$5,0),""),"")</f>
        <v/>
      </c>
      <c r="P295" s="127" t="str">
        <f>IF(ISNA(VLOOKUP($A295,DSSV!$A$7:$S$65536,IN_DTK!P$5,0))=FALSE,IF(P$8&lt;&gt;0,VLOOKUP($A295,DSSV!$A$7:$S$65536,IN_DTK!P$5,0),""),"")</f>
        <v/>
      </c>
      <c r="Q295" s="130">
        <f>IF(ISNA(VLOOKUP($A295,DSSV!$A$7:$S$65536,IN_DTK!Q$5,0))=FALSE,VLOOKUP($A295,DSSV!$A$7:$S$65536,IN_DTK!Q$5,0),"")</f>
        <v>0</v>
      </c>
      <c r="R295" s="131" t="str">
        <f>IF(ISNA(VLOOKUP($A295,DSSV!$A$7:$S$65536,IN_DTK!R$5,0))=FALSE,VLOOKUP($A295,DSSV!$A$7:$S$65536,IN_DTK!R$5,0),"")</f>
        <v>Không</v>
      </c>
      <c r="S295" s="132">
        <f>IF(ISNA(VLOOKUP($A295,DSSV!$A$7:$S$65536,IN_DTK!S$5,0))=FALSE,VLOOKUP($A295,DSSV!$A$7:$S$65536,IN_DTK!S$5,0),"")</f>
        <v>0</v>
      </c>
      <c r="T295" s="125"/>
      <c r="U295" s="125"/>
      <c r="V295" s="125"/>
      <c r="W295" s="125"/>
      <c r="X295" s="125"/>
      <c r="Y295" s="125"/>
      <c r="Z295" s="125"/>
      <c r="AA295" s="125"/>
      <c r="AB295" s="125"/>
      <c r="AC295" s="125"/>
      <c r="AD295" s="125"/>
      <c r="AE295" s="125"/>
      <c r="AF295" s="125"/>
      <c r="AG295" s="125"/>
      <c r="AH295" s="125"/>
      <c r="AI295" s="125"/>
      <c r="AJ295" s="125"/>
      <c r="AK295" s="125"/>
      <c r="AL295" s="125"/>
      <c r="AM295" s="125"/>
      <c r="AN295" s="125"/>
      <c r="AO295" s="125"/>
      <c r="AP295" s="125"/>
      <c r="AQ295" s="125"/>
      <c r="AR295" s="125"/>
      <c r="AS295" s="125"/>
      <c r="AT295" s="125"/>
      <c r="AU295" s="125"/>
      <c r="AV295" s="125"/>
      <c r="AW295" s="125"/>
      <c r="AX295" s="125"/>
      <c r="AY295" s="125"/>
      <c r="AZ295" s="125"/>
      <c r="BA295" s="125"/>
      <c r="BB295" s="125"/>
      <c r="BC295" s="125"/>
    </row>
    <row r="296" spans="1:55" s="126" customFormat="1" ht="20.100000000000001" customHeight="1">
      <c r="A296" s="124">
        <v>288</v>
      </c>
      <c r="B296" s="127">
        <v>288</v>
      </c>
      <c r="C296" s="127">
        <f>IF(ISNA(VLOOKUP($A296,DSSV!$A$7:$S$65536,IN_DTK!C$5,0))=FALSE,VLOOKUP($A296,DSSV!$A$7:$S$65536,IN_DTK!C$5,0),"")</f>
        <v>0</v>
      </c>
      <c r="D296" s="128">
        <f>IF(ISNA(VLOOKUP($A296,DSSV!$A$7:$S$65536,IN_DTK!D$5,0))=FALSE,VLOOKUP($A296,DSSV!$A$7:$S$65536,IN_DTK!D$5,0),"")</f>
        <v>0</v>
      </c>
      <c r="E296" s="129">
        <f>IF(ISNA(VLOOKUP($A296,DSSV!$A$7:$S$65536,IN_DTK!E$5,0))=FALSE,VLOOKUP($A296,DSSV!$A$7:$S$65536,IN_DTK!E$5,0),"")</f>
        <v>0</v>
      </c>
      <c r="F296" s="127">
        <f>IF(ISNA(VLOOKUP($A296,DSSV!$A$7:$S$65536,IN_DTK!F$5,0))=FALSE,VLOOKUP($A296,DSSV!$A$7:$S$65536,IN_DTK!F$5,0),"")</f>
        <v>0</v>
      </c>
      <c r="G296" s="127">
        <f>IF(ISNA(VLOOKUP($A296,DSSV!$A$7:$S$65536,IN_DTK!G$5,0))=FALSE,VLOOKUP($A296,DSSV!$A$7:$S$65536,IN_DTK!G$5,0),"")</f>
        <v>0</v>
      </c>
      <c r="H296" s="127" t="str">
        <f>IF(ISNA(VLOOKUP($A296,DSSV!$A$7:$S$65536,IN_DTK!H$5,0))=FALSE,IF(H$8&lt;&gt;0,VLOOKUP($A296,DSSV!$A$7:$S$65536,IN_DTK!H$5,0),""),"")</f>
        <v/>
      </c>
      <c r="I296" s="127" t="str">
        <f>IF(ISNA(VLOOKUP($A296,DSSV!$A$7:$S$65536,IN_DTK!I$5,0))=FALSE,IF(I$8&lt;&gt;0,VLOOKUP($A296,DSSV!$A$7:$S$65536,IN_DTK!I$5,0),""),"")</f>
        <v/>
      </c>
      <c r="J296" s="127" t="str">
        <f>IF(ISNA(VLOOKUP($A296,DSSV!$A$7:$S$65536,IN_DTK!J$5,0))=FALSE,IF(J$8&lt;&gt;0,VLOOKUP($A296,DSSV!$A$7:$S$65536,IN_DTK!J$5,0),""),"")</f>
        <v/>
      </c>
      <c r="K296" s="127" t="str">
        <f>IF(ISNA(VLOOKUP($A296,DSSV!$A$7:$S$65536,IN_DTK!K$5,0))=FALSE,IF(K$8&lt;&gt;0,VLOOKUP($A296,DSSV!$A$7:$S$65536,IN_DTK!K$5,0),""),"")</f>
        <v/>
      </c>
      <c r="L296" s="127" t="str">
        <f>IF(ISNA(VLOOKUP($A296,DSSV!$A$7:$S$65536,IN_DTK!L$5,0))=FALSE,IF(L$8&lt;&gt;0,VLOOKUP($A296,DSSV!$A$7:$S$65536,IN_DTK!L$5,0),""),"")</f>
        <v/>
      </c>
      <c r="M296" s="127" t="str">
        <f>IF(ISNA(VLOOKUP($A296,DSSV!$A$7:$S$65536,IN_DTK!M$5,0))=FALSE,IF(M$8&lt;&gt;0,VLOOKUP($A296,DSSV!$A$7:$S$65536,IN_DTK!M$5,0),""),"")</f>
        <v/>
      </c>
      <c r="N296" s="127" t="str">
        <f>IF(ISNA(VLOOKUP($A296,DSSV!$A$7:$S$65536,IN_DTK!N$5,0))=FALSE,IF(N$8&lt;&gt;0,VLOOKUP($A296,DSSV!$A$7:$S$65536,IN_DTK!N$5,0),""),"")</f>
        <v/>
      </c>
      <c r="O296" s="127" t="str">
        <f>IF(ISNA(VLOOKUP($A296,DSSV!$A$7:$S$65536,IN_DTK!O$5,0))=FALSE,IF(O$8&lt;&gt;0,VLOOKUP($A296,DSSV!$A$7:$S$65536,IN_DTK!O$5,0),""),"")</f>
        <v/>
      </c>
      <c r="P296" s="127" t="str">
        <f>IF(ISNA(VLOOKUP($A296,DSSV!$A$7:$S$65536,IN_DTK!P$5,0))=FALSE,IF(P$8&lt;&gt;0,VLOOKUP($A296,DSSV!$A$7:$S$65536,IN_DTK!P$5,0),""),"")</f>
        <v/>
      </c>
      <c r="Q296" s="130">
        <f>IF(ISNA(VLOOKUP($A296,DSSV!$A$7:$S$65536,IN_DTK!Q$5,0))=FALSE,VLOOKUP($A296,DSSV!$A$7:$S$65536,IN_DTK!Q$5,0),"")</f>
        <v>0</v>
      </c>
      <c r="R296" s="131" t="str">
        <f>IF(ISNA(VLOOKUP($A296,DSSV!$A$7:$S$65536,IN_DTK!R$5,0))=FALSE,VLOOKUP($A296,DSSV!$A$7:$S$65536,IN_DTK!R$5,0),"")</f>
        <v>Không</v>
      </c>
      <c r="S296" s="132">
        <f>IF(ISNA(VLOOKUP($A296,DSSV!$A$7:$S$65536,IN_DTK!S$5,0))=FALSE,VLOOKUP($A296,DSSV!$A$7:$S$65536,IN_DTK!S$5,0),"")</f>
        <v>0</v>
      </c>
      <c r="T296" s="125"/>
      <c r="U296" s="125"/>
      <c r="V296" s="125"/>
      <c r="W296" s="125"/>
      <c r="X296" s="125"/>
      <c r="Y296" s="125"/>
      <c r="Z296" s="125"/>
      <c r="AA296" s="125"/>
      <c r="AB296" s="125"/>
      <c r="AC296" s="125"/>
      <c r="AD296" s="125"/>
      <c r="AE296" s="125"/>
      <c r="AF296" s="125"/>
      <c r="AG296" s="125"/>
      <c r="AH296" s="125"/>
      <c r="AI296" s="125"/>
      <c r="AJ296" s="125"/>
      <c r="AK296" s="125"/>
      <c r="AL296" s="125"/>
      <c r="AM296" s="125"/>
      <c r="AN296" s="125"/>
      <c r="AO296" s="125"/>
      <c r="AP296" s="125"/>
      <c r="AQ296" s="125"/>
      <c r="AR296" s="125"/>
      <c r="AS296" s="125"/>
      <c r="AT296" s="125"/>
      <c r="AU296" s="125"/>
      <c r="AV296" s="125"/>
      <c r="AW296" s="125"/>
      <c r="AX296" s="125"/>
      <c r="AY296" s="125"/>
      <c r="AZ296" s="125"/>
      <c r="BA296" s="125"/>
      <c r="BB296" s="125"/>
      <c r="BC296" s="125"/>
    </row>
    <row r="297" spans="1:55" s="126" customFormat="1" ht="20.100000000000001" customHeight="1">
      <c r="A297" s="124">
        <v>289</v>
      </c>
      <c r="B297" s="127">
        <v>289</v>
      </c>
      <c r="C297" s="127">
        <f>IF(ISNA(VLOOKUP($A297,DSSV!$A$7:$S$65536,IN_DTK!C$5,0))=FALSE,VLOOKUP($A297,DSSV!$A$7:$S$65536,IN_DTK!C$5,0),"")</f>
        <v>0</v>
      </c>
      <c r="D297" s="128">
        <f>IF(ISNA(VLOOKUP($A297,DSSV!$A$7:$S$65536,IN_DTK!D$5,0))=FALSE,VLOOKUP($A297,DSSV!$A$7:$S$65536,IN_DTK!D$5,0),"")</f>
        <v>0</v>
      </c>
      <c r="E297" s="129">
        <f>IF(ISNA(VLOOKUP($A297,DSSV!$A$7:$S$65536,IN_DTK!E$5,0))=FALSE,VLOOKUP($A297,DSSV!$A$7:$S$65536,IN_DTK!E$5,0),"")</f>
        <v>0</v>
      </c>
      <c r="F297" s="127">
        <f>IF(ISNA(VLOOKUP($A297,DSSV!$A$7:$S$65536,IN_DTK!F$5,0))=FALSE,VLOOKUP($A297,DSSV!$A$7:$S$65536,IN_DTK!F$5,0),"")</f>
        <v>0</v>
      </c>
      <c r="G297" s="127">
        <f>IF(ISNA(VLOOKUP($A297,DSSV!$A$7:$S$65536,IN_DTK!G$5,0))=FALSE,VLOOKUP($A297,DSSV!$A$7:$S$65536,IN_DTK!G$5,0),"")</f>
        <v>0</v>
      </c>
      <c r="H297" s="127" t="str">
        <f>IF(ISNA(VLOOKUP($A297,DSSV!$A$7:$S$65536,IN_DTK!H$5,0))=FALSE,IF(H$8&lt;&gt;0,VLOOKUP($A297,DSSV!$A$7:$S$65536,IN_DTK!H$5,0),""),"")</f>
        <v/>
      </c>
      <c r="I297" s="127" t="str">
        <f>IF(ISNA(VLOOKUP($A297,DSSV!$A$7:$S$65536,IN_DTK!I$5,0))=FALSE,IF(I$8&lt;&gt;0,VLOOKUP($A297,DSSV!$A$7:$S$65536,IN_DTK!I$5,0),""),"")</f>
        <v/>
      </c>
      <c r="J297" s="127" t="str">
        <f>IF(ISNA(VLOOKUP($A297,DSSV!$A$7:$S$65536,IN_DTK!J$5,0))=FALSE,IF(J$8&lt;&gt;0,VLOOKUP($A297,DSSV!$A$7:$S$65536,IN_DTK!J$5,0),""),"")</f>
        <v/>
      </c>
      <c r="K297" s="127" t="str">
        <f>IF(ISNA(VLOOKUP($A297,DSSV!$A$7:$S$65536,IN_DTK!K$5,0))=FALSE,IF(K$8&lt;&gt;0,VLOOKUP($A297,DSSV!$A$7:$S$65536,IN_DTK!K$5,0),""),"")</f>
        <v/>
      </c>
      <c r="L297" s="127" t="str">
        <f>IF(ISNA(VLOOKUP($A297,DSSV!$A$7:$S$65536,IN_DTK!L$5,0))=FALSE,IF(L$8&lt;&gt;0,VLOOKUP($A297,DSSV!$A$7:$S$65536,IN_DTK!L$5,0),""),"")</f>
        <v/>
      </c>
      <c r="M297" s="127" t="str">
        <f>IF(ISNA(VLOOKUP($A297,DSSV!$A$7:$S$65536,IN_DTK!M$5,0))=FALSE,IF(M$8&lt;&gt;0,VLOOKUP($A297,DSSV!$A$7:$S$65536,IN_DTK!M$5,0),""),"")</f>
        <v/>
      </c>
      <c r="N297" s="127" t="str">
        <f>IF(ISNA(VLOOKUP($A297,DSSV!$A$7:$S$65536,IN_DTK!N$5,0))=FALSE,IF(N$8&lt;&gt;0,VLOOKUP($A297,DSSV!$A$7:$S$65536,IN_DTK!N$5,0),""),"")</f>
        <v/>
      </c>
      <c r="O297" s="127" t="str">
        <f>IF(ISNA(VLOOKUP($A297,DSSV!$A$7:$S$65536,IN_DTK!O$5,0))=FALSE,IF(O$8&lt;&gt;0,VLOOKUP($A297,DSSV!$A$7:$S$65536,IN_DTK!O$5,0),""),"")</f>
        <v/>
      </c>
      <c r="P297" s="127" t="str">
        <f>IF(ISNA(VLOOKUP($A297,DSSV!$A$7:$S$65536,IN_DTK!P$5,0))=FALSE,IF(P$8&lt;&gt;0,VLOOKUP($A297,DSSV!$A$7:$S$65536,IN_DTK!P$5,0),""),"")</f>
        <v/>
      </c>
      <c r="Q297" s="130">
        <f>IF(ISNA(VLOOKUP($A297,DSSV!$A$7:$S$65536,IN_DTK!Q$5,0))=FALSE,VLOOKUP($A297,DSSV!$A$7:$S$65536,IN_DTK!Q$5,0),"")</f>
        <v>0</v>
      </c>
      <c r="R297" s="131" t="str">
        <f>IF(ISNA(VLOOKUP($A297,DSSV!$A$7:$S$65536,IN_DTK!R$5,0))=FALSE,VLOOKUP($A297,DSSV!$A$7:$S$65536,IN_DTK!R$5,0),"")</f>
        <v>Không</v>
      </c>
      <c r="S297" s="132">
        <f>IF(ISNA(VLOOKUP($A297,DSSV!$A$7:$S$65536,IN_DTK!S$5,0))=FALSE,VLOOKUP($A297,DSSV!$A$7:$S$65536,IN_DTK!S$5,0),"")</f>
        <v>0</v>
      </c>
      <c r="T297" s="125"/>
      <c r="U297" s="125"/>
      <c r="V297" s="125"/>
      <c r="W297" s="125"/>
      <c r="X297" s="125"/>
      <c r="Y297" s="125"/>
      <c r="Z297" s="125"/>
      <c r="AA297" s="125"/>
      <c r="AB297" s="125"/>
      <c r="AC297" s="125"/>
      <c r="AD297" s="125"/>
      <c r="AE297" s="125"/>
      <c r="AF297" s="125"/>
      <c r="AG297" s="125"/>
      <c r="AH297" s="125"/>
      <c r="AI297" s="125"/>
      <c r="AJ297" s="125"/>
      <c r="AK297" s="125"/>
      <c r="AL297" s="125"/>
      <c r="AM297" s="125"/>
      <c r="AN297" s="125"/>
      <c r="AO297" s="125"/>
      <c r="AP297" s="125"/>
      <c r="AQ297" s="125"/>
      <c r="AR297" s="125"/>
      <c r="AS297" s="125"/>
      <c r="AT297" s="125"/>
      <c r="AU297" s="125"/>
      <c r="AV297" s="125"/>
      <c r="AW297" s="125"/>
      <c r="AX297" s="125"/>
      <c r="AY297" s="125"/>
      <c r="AZ297" s="125"/>
      <c r="BA297" s="125"/>
      <c r="BB297" s="125"/>
      <c r="BC297" s="125"/>
    </row>
    <row r="298" spans="1:55" s="126" customFormat="1" ht="20.100000000000001" customHeight="1">
      <c r="A298" s="124">
        <v>290</v>
      </c>
      <c r="B298" s="127">
        <v>290</v>
      </c>
      <c r="C298" s="127">
        <f>IF(ISNA(VLOOKUP($A298,DSSV!$A$7:$S$65536,IN_DTK!C$5,0))=FALSE,VLOOKUP($A298,DSSV!$A$7:$S$65536,IN_DTK!C$5,0),"")</f>
        <v>0</v>
      </c>
      <c r="D298" s="128">
        <f>IF(ISNA(VLOOKUP($A298,DSSV!$A$7:$S$65536,IN_DTK!D$5,0))=FALSE,VLOOKUP($A298,DSSV!$A$7:$S$65536,IN_DTK!D$5,0),"")</f>
        <v>0</v>
      </c>
      <c r="E298" s="129">
        <f>IF(ISNA(VLOOKUP($A298,DSSV!$A$7:$S$65536,IN_DTK!E$5,0))=FALSE,VLOOKUP($A298,DSSV!$A$7:$S$65536,IN_DTK!E$5,0),"")</f>
        <v>0</v>
      </c>
      <c r="F298" s="127">
        <f>IF(ISNA(VLOOKUP($A298,DSSV!$A$7:$S$65536,IN_DTK!F$5,0))=FALSE,VLOOKUP($A298,DSSV!$A$7:$S$65536,IN_DTK!F$5,0),"")</f>
        <v>0</v>
      </c>
      <c r="G298" s="127">
        <f>IF(ISNA(VLOOKUP($A298,DSSV!$A$7:$S$65536,IN_DTK!G$5,0))=FALSE,VLOOKUP($A298,DSSV!$A$7:$S$65536,IN_DTK!G$5,0),"")</f>
        <v>0</v>
      </c>
      <c r="H298" s="127" t="str">
        <f>IF(ISNA(VLOOKUP($A298,DSSV!$A$7:$S$65536,IN_DTK!H$5,0))=FALSE,IF(H$8&lt;&gt;0,VLOOKUP($A298,DSSV!$A$7:$S$65536,IN_DTK!H$5,0),""),"")</f>
        <v/>
      </c>
      <c r="I298" s="127" t="str">
        <f>IF(ISNA(VLOOKUP($A298,DSSV!$A$7:$S$65536,IN_DTK!I$5,0))=FALSE,IF(I$8&lt;&gt;0,VLOOKUP($A298,DSSV!$A$7:$S$65536,IN_DTK!I$5,0),""),"")</f>
        <v/>
      </c>
      <c r="J298" s="127" t="str">
        <f>IF(ISNA(VLOOKUP($A298,DSSV!$A$7:$S$65536,IN_DTK!J$5,0))=FALSE,IF(J$8&lt;&gt;0,VLOOKUP($A298,DSSV!$A$7:$S$65536,IN_DTK!J$5,0),""),"")</f>
        <v/>
      </c>
      <c r="K298" s="127" t="str">
        <f>IF(ISNA(VLOOKUP($A298,DSSV!$A$7:$S$65536,IN_DTK!K$5,0))=FALSE,IF(K$8&lt;&gt;0,VLOOKUP($A298,DSSV!$A$7:$S$65536,IN_DTK!K$5,0),""),"")</f>
        <v/>
      </c>
      <c r="L298" s="127" t="str">
        <f>IF(ISNA(VLOOKUP($A298,DSSV!$A$7:$S$65536,IN_DTK!L$5,0))=FALSE,IF(L$8&lt;&gt;0,VLOOKUP($A298,DSSV!$A$7:$S$65536,IN_DTK!L$5,0),""),"")</f>
        <v/>
      </c>
      <c r="M298" s="127" t="str">
        <f>IF(ISNA(VLOOKUP($A298,DSSV!$A$7:$S$65536,IN_DTK!M$5,0))=FALSE,IF(M$8&lt;&gt;0,VLOOKUP($A298,DSSV!$A$7:$S$65536,IN_DTK!M$5,0),""),"")</f>
        <v/>
      </c>
      <c r="N298" s="127" t="str">
        <f>IF(ISNA(VLOOKUP($A298,DSSV!$A$7:$S$65536,IN_DTK!N$5,0))=FALSE,IF(N$8&lt;&gt;0,VLOOKUP($A298,DSSV!$A$7:$S$65536,IN_DTK!N$5,0),""),"")</f>
        <v/>
      </c>
      <c r="O298" s="127" t="str">
        <f>IF(ISNA(VLOOKUP($A298,DSSV!$A$7:$S$65536,IN_DTK!O$5,0))=FALSE,IF(O$8&lt;&gt;0,VLOOKUP($A298,DSSV!$A$7:$S$65536,IN_DTK!O$5,0),""),"")</f>
        <v/>
      </c>
      <c r="P298" s="127" t="str">
        <f>IF(ISNA(VLOOKUP($A298,DSSV!$A$7:$S$65536,IN_DTK!P$5,0))=FALSE,IF(P$8&lt;&gt;0,VLOOKUP($A298,DSSV!$A$7:$S$65536,IN_DTK!P$5,0),""),"")</f>
        <v/>
      </c>
      <c r="Q298" s="130">
        <f>IF(ISNA(VLOOKUP($A298,DSSV!$A$7:$S$65536,IN_DTK!Q$5,0))=FALSE,VLOOKUP($A298,DSSV!$A$7:$S$65536,IN_DTK!Q$5,0),"")</f>
        <v>0</v>
      </c>
      <c r="R298" s="131" t="str">
        <f>IF(ISNA(VLOOKUP($A298,DSSV!$A$7:$S$65536,IN_DTK!R$5,0))=FALSE,VLOOKUP($A298,DSSV!$A$7:$S$65536,IN_DTK!R$5,0),"")</f>
        <v>Không</v>
      </c>
      <c r="S298" s="132">
        <f>IF(ISNA(VLOOKUP($A298,DSSV!$A$7:$S$65536,IN_DTK!S$5,0))=FALSE,VLOOKUP($A298,DSSV!$A$7:$S$65536,IN_DTK!S$5,0),"")</f>
        <v>0</v>
      </c>
      <c r="T298" s="125"/>
      <c r="U298" s="125"/>
      <c r="V298" s="125"/>
      <c r="W298" s="125"/>
      <c r="X298" s="125"/>
      <c r="Y298" s="125"/>
      <c r="Z298" s="125"/>
      <c r="AA298" s="125"/>
      <c r="AB298" s="125"/>
      <c r="AC298" s="125"/>
      <c r="AD298" s="125"/>
      <c r="AE298" s="125"/>
      <c r="AF298" s="125"/>
      <c r="AG298" s="125"/>
      <c r="AH298" s="125"/>
      <c r="AI298" s="125"/>
      <c r="AJ298" s="125"/>
      <c r="AK298" s="125"/>
      <c r="AL298" s="125"/>
      <c r="AM298" s="125"/>
      <c r="AN298" s="125"/>
      <c r="AO298" s="125"/>
      <c r="AP298" s="125"/>
      <c r="AQ298" s="125"/>
      <c r="AR298" s="125"/>
      <c r="AS298" s="125"/>
      <c r="AT298" s="125"/>
      <c r="AU298" s="125"/>
      <c r="AV298" s="125"/>
      <c r="AW298" s="125"/>
      <c r="AX298" s="125"/>
      <c r="AY298" s="125"/>
      <c r="AZ298" s="125"/>
      <c r="BA298" s="125"/>
      <c r="BB298" s="125"/>
      <c r="BC298" s="125"/>
    </row>
    <row r="299" spans="1:55" s="126" customFormat="1" ht="20.100000000000001" customHeight="1">
      <c r="A299" s="124">
        <v>291</v>
      </c>
      <c r="B299" s="127">
        <v>291</v>
      </c>
      <c r="C299" s="127">
        <f>IF(ISNA(VLOOKUP($A299,DSSV!$A$7:$S$65536,IN_DTK!C$5,0))=FALSE,VLOOKUP($A299,DSSV!$A$7:$S$65536,IN_DTK!C$5,0),"")</f>
        <v>0</v>
      </c>
      <c r="D299" s="128">
        <f>IF(ISNA(VLOOKUP($A299,DSSV!$A$7:$S$65536,IN_DTK!D$5,0))=FALSE,VLOOKUP($A299,DSSV!$A$7:$S$65536,IN_DTK!D$5,0),"")</f>
        <v>0</v>
      </c>
      <c r="E299" s="129">
        <f>IF(ISNA(VLOOKUP($A299,DSSV!$A$7:$S$65536,IN_DTK!E$5,0))=FALSE,VLOOKUP($A299,DSSV!$A$7:$S$65536,IN_DTK!E$5,0),"")</f>
        <v>0</v>
      </c>
      <c r="F299" s="127">
        <f>IF(ISNA(VLOOKUP($A299,DSSV!$A$7:$S$65536,IN_DTK!F$5,0))=FALSE,VLOOKUP($A299,DSSV!$A$7:$S$65536,IN_DTK!F$5,0),"")</f>
        <v>0</v>
      </c>
      <c r="G299" s="127">
        <f>IF(ISNA(VLOOKUP($A299,DSSV!$A$7:$S$65536,IN_DTK!G$5,0))=FALSE,VLOOKUP($A299,DSSV!$A$7:$S$65536,IN_DTK!G$5,0),"")</f>
        <v>0</v>
      </c>
      <c r="H299" s="127" t="str">
        <f>IF(ISNA(VLOOKUP($A299,DSSV!$A$7:$S$65536,IN_DTK!H$5,0))=FALSE,IF(H$8&lt;&gt;0,VLOOKUP($A299,DSSV!$A$7:$S$65536,IN_DTK!H$5,0),""),"")</f>
        <v/>
      </c>
      <c r="I299" s="127" t="str">
        <f>IF(ISNA(VLOOKUP($A299,DSSV!$A$7:$S$65536,IN_DTK!I$5,0))=FALSE,IF(I$8&lt;&gt;0,VLOOKUP($A299,DSSV!$A$7:$S$65536,IN_DTK!I$5,0),""),"")</f>
        <v/>
      </c>
      <c r="J299" s="127" t="str">
        <f>IF(ISNA(VLOOKUP($A299,DSSV!$A$7:$S$65536,IN_DTK!J$5,0))=FALSE,IF(J$8&lt;&gt;0,VLOOKUP($A299,DSSV!$A$7:$S$65536,IN_DTK!J$5,0),""),"")</f>
        <v/>
      </c>
      <c r="K299" s="127" t="str">
        <f>IF(ISNA(VLOOKUP($A299,DSSV!$A$7:$S$65536,IN_DTK!K$5,0))=FALSE,IF(K$8&lt;&gt;0,VLOOKUP($A299,DSSV!$A$7:$S$65536,IN_DTK!K$5,0),""),"")</f>
        <v/>
      </c>
      <c r="L299" s="127" t="str">
        <f>IF(ISNA(VLOOKUP($A299,DSSV!$A$7:$S$65536,IN_DTK!L$5,0))=FALSE,IF(L$8&lt;&gt;0,VLOOKUP($A299,DSSV!$A$7:$S$65536,IN_DTK!L$5,0),""),"")</f>
        <v/>
      </c>
      <c r="M299" s="127" t="str">
        <f>IF(ISNA(VLOOKUP($A299,DSSV!$A$7:$S$65536,IN_DTK!M$5,0))=FALSE,IF(M$8&lt;&gt;0,VLOOKUP($A299,DSSV!$A$7:$S$65536,IN_DTK!M$5,0),""),"")</f>
        <v/>
      </c>
      <c r="N299" s="127" t="str">
        <f>IF(ISNA(VLOOKUP($A299,DSSV!$A$7:$S$65536,IN_DTK!N$5,0))=FALSE,IF(N$8&lt;&gt;0,VLOOKUP($A299,DSSV!$A$7:$S$65536,IN_DTK!N$5,0),""),"")</f>
        <v/>
      </c>
      <c r="O299" s="127" t="str">
        <f>IF(ISNA(VLOOKUP($A299,DSSV!$A$7:$S$65536,IN_DTK!O$5,0))=FALSE,IF(O$8&lt;&gt;0,VLOOKUP($A299,DSSV!$A$7:$S$65536,IN_DTK!O$5,0),""),"")</f>
        <v/>
      </c>
      <c r="P299" s="127" t="str">
        <f>IF(ISNA(VLOOKUP($A299,DSSV!$A$7:$S$65536,IN_DTK!P$5,0))=FALSE,IF(P$8&lt;&gt;0,VLOOKUP($A299,DSSV!$A$7:$S$65536,IN_DTK!P$5,0),""),"")</f>
        <v/>
      </c>
      <c r="Q299" s="130">
        <f>IF(ISNA(VLOOKUP($A299,DSSV!$A$7:$S$65536,IN_DTK!Q$5,0))=FALSE,VLOOKUP($A299,DSSV!$A$7:$S$65536,IN_DTK!Q$5,0),"")</f>
        <v>0</v>
      </c>
      <c r="R299" s="131" t="str">
        <f>IF(ISNA(VLOOKUP($A299,DSSV!$A$7:$S$65536,IN_DTK!R$5,0))=FALSE,VLOOKUP($A299,DSSV!$A$7:$S$65536,IN_DTK!R$5,0),"")</f>
        <v>Không</v>
      </c>
      <c r="S299" s="132">
        <f>IF(ISNA(VLOOKUP($A299,DSSV!$A$7:$S$65536,IN_DTK!S$5,0))=FALSE,VLOOKUP($A299,DSSV!$A$7:$S$65536,IN_DTK!S$5,0),"")</f>
        <v>0</v>
      </c>
      <c r="T299" s="125"/>
      <c r="U299" s="125"/>
      <c r="V299" s="125"/>
      <c r="W299" s="125"/>
      <c r="X299" s="125"/>
      <c r="Y299" s="125"/>
      <c r="Z299" s="125"/>
      <c r="AA299" s="125"/>
      <c r="AB299" s="125"/>
      <c r="AC299" s="125"/>
      <c r="AD299" s="125"/>
      <c r="AE299" s="125"/>
      <c r="AF299" s="125"/>
      <c r="AG299" s="125"/>
      <c r="AH299" s="125"/>
      <c r="AI299" s="125"/>
      <c r="AJ299" s="125"/>
      <c r="AK299" s="125"/>
      <c r="AL299" s="125"/>
      <c r="AM299" s="125"/>
      <c r="AN299" s="125"/>
      <c r="AO299" s="125"/>
      <c r="AP299" s="125"/>
      <c r="AQ299" s="125"/>
      <c r="AR299" s="125"/>
      <c r="AS299" s="125"/>
      <c r="AT299" s="125"/>
      <c r="AU299" s="125"/>
      <c r="AV299" s="125"/>
      <c r="AW299" s="125"/>
      <c r="AX299" s="125"/>
      <c r="AY299" s="125"/>
      <c r="AZ299" s="125"/>
      <c r="BA299" s="125"/>
      <c r="BB299" s="125"/>
      <c r="BC299" s="125"/>
    </row>
    <row r="300" spans="1:55" s="126" customFormat="1" ht="20.100000000000001" customHeight="1">
      <c r="A300" s="124">
        <v>292</v>
      </c>
      <c r="B300" s="127">
        <v>292</v>
      </c>
      <c r="C300" s="127">
        <f>IF(ISNA(VLOOKUP($A300,DSSV!$A$7:$S$65536,IN_DTK!C$5,0))=FALSE,VLOOKUP($A300,DSSV!$A$7:$S$65536,IN_DTK!C$5,0),"")</f>
        <v>0</v>
      </c>
      <c r="D300" s="128">
        <f>IF(ISNA(VLOOKUP($A300,DSSV!$A$7:$S$65536,IN_DTK!D$5,0))=FALSE,VLOOKUP($A300,DSSV!$A$7:$S$65536,IN_DTK!D$5,0),"")</f>
        <v>0</v>
      </c>
      <c r="E300" s="129">
        <f>IF(ISNA(VLOOKUP($A300,DSSV!$A$7:$S$65536,IN_DTK!E$5,0))=FALSE,VLOOKUP($A300,DSSV!$A$7:$S$65536,IN_DTK!E$5,0),"")</f>
        <v>0</v>
      </c>
      <c r="F300" s="127">
        <f>IF(ISNA(VLOOKUP($A300,DSSV!$A$7:$S$65536,IN_DTK!F$5,0))=FALSE,VLOOKUP($A300,DSSV!$A$7:$S$65536,IN_DTK!F$5,0),"")</f>
        <v>0</v>
      </c>
      <c r="G300" s="127">
        <f>IF(ISNA(VLOOKUP($A300,DSSV!$A$7:$S$65536,IN_DTK!G$5,0))=FALSE,VLOOKUP($A300,DSSV!$A$7:$S$65536,IN_DTK!G$5,0),"")</f>
        <v>0</v>
      </c>
      <c r="H300" s="127" t="str">
        <f>IF(ISNA(VLOOKUP($A300,DSSV!$A$7:$S$65536,IN_DTK!H$5,0))=FALSE,IF(H$8&lt;&gt;0,VLOOKUP($A300,DSSV!$A$7:$S$65536,IN_DTK!H$5,0),""),"")</f>
        <v/>
      </c>
      <c r="I300" s="127" t="str">
        <f>IF(ISNA(VLOOKUP($A300,DSSV!$A$7:$S$65536,IN_DTK!I$5,0))=FALSE,IF(I$8&lt;&gt;0,VLOOKUP($A300,DSSV!$A$7:$S$65536,IN_DTK!I$5,0),""),"")</f>
        <v/>
      </c>
      <c r="J300" s="127" t="str">
        <f>IF(ISNA(VLOOKUP($A300,DSSV!$A$7:$S$65536,IN_DTK!J$5,0))=FALSE,IF(J$8&lt;&gt;0,VLOOKUP($A300,DSSV!$A$7:$S$65536,IN_DTK!J$5,0),""),"")</f>
        <v/>
      </c>
      <c r="K300" s="127" t="str">
        <f>IF(ISNA(VLOOKUP($A300,DSSV!$A$7:$S$65536,IN_DTK!K$5,0))=FALSE,IF(K$8&lt;&gt;0,VLOOKUP($A300,DSSV!$A$7:$S$65536,IN_DTK!K$5,0),""),"")</f>
        <v/>
      </c>
      <c r="L300" s="127" t="str">
        <f>IF(ISNA(VLOOKUP($A300,DSSV!$A$7:$S$65536,IN_DTK!L$5,0))=FALSE,IF(L$8&lt;&gt;0,VLOOKUP($A300,DSSV!$A$7:$S$65536,IN_DTK!L$5,0),""),"")</f>
        <v/>
      </c>
      <c r="M300" s="127" t="str">
        <f>IF(ISNA(VLOOKUP($A300,DSSV!$A$7:$S$65536,IN_DTK!M$5,0))=FALSE,IF(M$8&lt;&gt;0,VLOOKUP($A300,DSSV!$A$7:$S$65536,IN_DTK!M$5,0),""),"")</f>
        <v/>
      </c>
      <c r="N300" s="127" t="str">
        <f>IF(ISNA(VLOOKUP($A300,DSSV!$A$7:$S$65536,IN_DTK!N$5,0))=FALSE,IF(N$8&lt;&gt;0,VLOOKUP($A300,DSSV!$A$7:$S$65536,IN_DTK!N$5,0),""),"")</f>
        <v/>
      </c>
      <c r="O300" s="127" t="str">
        <f>IF(ISNA(VLOOKUP($A300,DSSV!$A$7:$S$65536,IN_DTK!O$5,0))=FALSE,IF(O$8&lt;&gt;0,VLOOKUP($A300,DSSV!$A$7:$S$65536,IN_DTK!O$5,0),""),"")</f>
        <v/>
      </c>
      <c r="P300" s="127" t="str">
        <f>IF(ISNA(VLOOKUP($A300,DSSV!$A$7:$S$65536,IN_DTK!P$5,0))=FALSE,IF(P$8&lt;&gt;0,VLOOKUP($A300,DSSV!$A$7:$S$65536,IN_DTK!P$5,0),""),"")</f>
        <v/>
      </c>
      <c r="Q300" s="130">
        <f>IF(ISNA(VLOOKUP($A300,DSSV!$A$7:$S$65536,IN_DTK!Q$5,0))=FALSE,VLOOKUP($A300,DSSV!$A$7:$S$65536,IN_DTK!Q$5,0),"")</f>
        <v>0</v>
      </c>
      <c r="R300" s="131" t="str">
        <f>IF(ISNA(VLOOKUP($A300,DSSV!$A$7:$S$65536,IN_DTK!R$5,0))=FALSE,VLOOKUP($A300,DSSV!$A$7:$S$65536,IN_DTK!R$5,0),"")</f>
        <v>Không</v>
      </c>
      <c r="S300" s="132">
        <f>IF(ISNA(VLOOKUP($A300,DSSV!$A$7:$S$65536,IN_DTK!S$5,0))=FALSE,VLOOKUP($A300,DSSV!$A$7:$S$65536,IN_DTK!S$5,0),"")</f>
        <v>0</v>
      </c>
      <c r="T300" s="125"/>
      <c r="U300" s="125"/>
      <c r="V300" s="125"/>
      <c r="W300" s="125"/>
      <c r="X300" s="125"/>
      <c r="Y300" s="125"/>
      <c r="Z300" s="125"/>
      <c r="AA300" s="125"/>
      <c r="AB300" s="125"/>
      <c r="AC300" s="125"/>
      <c r="AD300" s="125"/>
      <c r="AE300" s="125"/>
      <c r="AF300" s="125"/>
      <c r="AG300" s="125"/>
      <c r="AH300" s="125"/>
      <c r="AI300" s="125"/>
      <c r="AJ300" s="125"/>
      <c r="AK300" s="125"/>
      <c r="AL300" s="125"/>
      <c r="AM300" s="125"/>
      <c r="AN300" s="125"/>
      <c r="AO300" s="125"/>
      <c r="AP300" s="125"/>
      <c r="AQ300" s="125"/>
      <c r="AR300" s="125"/>
      <c r="AS300" s="125"/>
      <c r="AT300" s="125"/>
      <c r="AU300" s="125"/>
      <c r="AV300" s="125"/>
      <c r="AW300" s="125"/>
      <c r="AX300" s="125"/>
      <c r="AY300" s="125"/>
      <c r="AZ300" s="125"/>
      <c r="BA300" s="125"/>
      <c r="BB300" s="125"/>
      <c r="BC300" s="125"/>
    </row>
    <row r="301" spans="1:55" s="126" customFormat="1" ht="20.100000000000001" customHeight="1">
      <c r="A301" s="124">
        <v>293</v>
      </c>
      <c r="B301" s="127">
        <v>293</v>
      </c>
      <c r="C301" s="127">
        <f>IF(ISNA(VLOOKUP($A301,DSSV!$A$7:$S$65536,IN_DTK!C$5,0))=FALSE,VLOOKUP($A301,DSSV!$A$7:$S$65536,IN_DTK!C$5,0),"")</f>
        <v>0</v>
      </c>
      <c r="D301" s="128">
        <f>IF(ISNA(VLOOKUP($A301,DSSV!$A$7:$S$65536,IN_DTK!D$5,0))=FALSE,VLOOKUP($A301,DSSV!$A$7:$S$65536,IN_DTK!D$5,0),"")</f>
        <v>0</v>
      </c>
      <c r="E301" s="129">
        <f>IF(ISNA(VLOOKUP($A301,DSSV!$A$7:$S$65536,IN_DTK!E$5,0))=FALSE,VLOOKUP($A301,DSSV!$A$7:$S$65536,IN_DTK!E$5,0),"")</f>
        <v>0</v>
      </c>
      <c r="F301" s="127">
        <f>IF(ISNA(VLOOKUP($A301,DSSV!$A$7:$S$65536,IN_DTK!F$5,0))=FALSE,VLOOKUP($A301,DSSV!$A$7:$S$65536,IN_DTK!F$5,0),"")</f>
        <v>0</v>
      </c>
      <c r="G301" s="127">
        <f>IF(ISNA(VLOOKUP($A301,DSSV!$A$7:$S$65536,IN_DTK!G$5,0))=FALSE,VLOOKUP($A301,DSSV!$A$7:$S$65536,IN_DTK!G$5,0),"")</f>
        <v>0</v>
      </c>
      <c r="H301" s="127" t="str">
        <f>IF(ISNA(VLOOKUP($A301,DSSV!$A$7:$S$65536,IN_DTK!H$5,0))=FALSE,IF(H$8&lt;&gt;0,VLOOKUP($A301,DSSV!$A$7:$S$65536,IN_DTK!H$5,0),""),"")</f>
        <v/>
      </c>
      <c r="I301" s="127" t="str">
        <f>IF(ISNA(VLOOKUP($A301,DSSV!$A$7:$S$65536,IN_DTK!I$5,0))=FALSE,IF(I$8&lt;&gt;0,VLOOKUP($A301,DSSV!$A$7:$S$65536,IN_DTK!I$5,0),""),"")</f>
        <v/>
      </c>
      <c r="J301" s="127" t="str">
        <f>IF(ISNA(VLOOKUP($A301,DSSV!$A$7:$S$65536,IN_DTK!J$5,0))=FALSE,IF(J$8&lt;&gt;0,VLOOKUP($A301,DSSV!$A$7:$S$65536,IN_DTK!J$5,0),""),"")</f>
        <v/>
      </c>
      <c r="K301" s="127" t="str">
        <f>IF(ISNA(VLOOKUP($A301,DSSV!$A$7:$S$65536,IN_DTK!K$5,0))=FALSE,IF(K$8&lt;&gt;0,VLOOKUP($A301,DSSV!$A$7:$S$65536,IN_DTK!K$5,0),""),"")</f>
        <v/>
      </c>
      <c r="L301" s="127" t="str">
        <f>IF(ISNA(VLOOKUP($A301,DSSV!$A$7:$S$65536,IN_DTK!L$5,0))=FALSE,IF(L$8&lt;&gt;0,VLOOKUP($A301,DSSV!$A$7:$S$65536,IN_DTK!L$5,0),""),"")</f>
        <v/>
      </c>
      <c r="M301" s="127" t="str">
        <f>IF(ISNA(VLOOKUP($A301,DSSV!$A$7:$S$65536,IN_DTK!M$5,0))=FALSE,IF(M$8&lt;&gt;0,VLOOKUP($A301,DSSV!$A$7:$S$65536,IN_DTK!M$5,0),""),"")</f>
        <v/>
      </c>
      <c r="N301" s="127" t="str">
        <f>IF(ISNA(VLOOKUP($A301,DSSV!$A$7:$S$65536,IN_DTK!N$5,0))=FALSE,IF(N$8&lt;&gt;0,VLOOKUP($A301,DSSV!$A$7:$S$65536,IN_DTK!N$5,0),""),"")</f>
        <v/>
      </c>
      <c r="O301" s="127" t="str">
        <f>IF(ISNA(VLOOKUP($A301,DSSV!$A$7:$S$65536,IN_DTK!O$5,0))=FALSE,IF(O$8&lt;&gt;0,VLOOKUP($A301,DSSV!$A$7:$S$65536,IN_DTK!O$5,0),""),"")</f>
        <v/>
      </c>
      <c r="P301" s="127" t="str">
        <f>IF(ISNA(VLOOKUP($A301,DSSV!$A$7:$S$65536,IN_DTK!P$5,0))=FALSE,IF(P$8&lt;&gt;0,VLOOKUP($A301,DSSV!$A$7:$S$65536,IN_DTK!P$5,0),""),"")</f>
        <v/>
      </c>
      <c r="Q301" s="130">
        <f>IF(ISNA(VLOOKUP($A301,DSSV!$A$7:$S$65536,IN_DTK!Q$5,0))=FALSE,VLOOKUP($A301,DSSV!$A$7:$S$65536,IN_DTK!Q$5,0),"")</f>
        <v>0</v>
      </c>
      <c r="R301" s="131" t="str">
        <f>IF(ISNA(VLOOKUP($A301,DSSV!$A$7:$S$65536,IN_DTK!R$5,0))=FALSE,VLOOKUP($A301,DSSV!$A$7:$S$65536,IN_DTK!R$5,0),"")</f>
        <v>Không</v>
      </c>
      <c r="S301" s="132">
        <f>IF(ISNA(VLOOKUP($A301,DSSV!$A$7:$S$65536,IN_DTK!S$5,0))=FALSE,VLOOKUP($A301,DSSV!$A$7:$S$65536,IN_DTK!S$5,0),"")</f>
        <v>0</v>
      </c>
      <c r="T301" s="125"/>
      <c r="U301" s="125"/>
      <c r="V301" s="125"/>
      <c r="W301" s="125"/>
      <c r="X301" s="125"/>
      <c r="Y301" s="125"/>
      <c r="Z301" s="125"/>
      <c r="AA301" s="125"/>
      <c r="AB301" s="125"/>
      <c r="AC301" s="125"/>
      <c r="AD301" s="125"/>
      <c r="AE301" s="125"/>
      <c r="AF301" s="125"/>
      <c r="AG301" s="125"/>
      <c r="AH301" s="125"/>
      <c r="AI301" s="125"/>
      <c r="AJ301" s="125"/>
      <c r="AK301" s="125"/>
      <c r="AL301" s="125"/>
      <c r="AM301" s="125"/>
      <c r="AN301" s="125"/>
      <c r="AO301" s="125"/>
      <c r="AP301" s="125"/>
      <c r="AQ301" s="125"/>
      <c r="AR301" s="125"/>
      <c r="AS301" s="125"/>
      <c r="AT301" s="125"/>
      <c r="AU301" s="125"/>
      <c r="AV301" s="125"/>
      <c r="AW301" s="125"/>
      <c r="AX301" s="125"/>
      <c r="AY301" s="125"/>
      <c r="AZ301" s="125"/>
      <c r="BA301" s="125"/>
      <c r="BB301" s="125"/>
      <c r="BC301" s="125"/>
    </row>
    <row r="302" spans="1:55" s="126" customFormat="1" ht="20.100000000000001" customHeight="1">
      <c r="A302" s="124">
        <v>294</v>
      </c>
      <c r="B302" s="127">
        <v>294</v>
      </c>
      <c r="C302" s="127">
        <f>IF(ISNA(VLOOKUP($A302,DSSV!$A$7:$S$65536,IN_DTK!C$5,0))=FALSE,VLOOKUP($A302,DSSV!$A$7:$S$65536,IN_DTK!C$5,0),"")</f>
        <v>0</v>
      </c>
      <c r="D302" s="128">
        <f>IF(ISNA(VLOOKUP($A302,DSSV!$A$7:$S$65536,IN_DTK!D$5,0))=FALSE,VLOOKUP($A302,DSSV!$A$7:$S$65536,IN_DTK!D$5,0),"")</f>
        <v>0</v>
      </c>
      <c r="E302" s="129">
        <f>IF(ISNA(VLOOKUP($A302,DSSV!$A$7:$S$65536,IN_DTK!E$5,0))=FALSE,VLOOKUP($A302,DSSV!$A$7:$S$65536,IN_DTK!E$5,0),"")</f>
        <v>0</v>
      </c>
      <c r="F302" s="127">
        <f>IF(ISNA(VLOOKUP($A302,DSSV!$A$7:$S$65536,IN_DTK!F$5,0))=FALSE,VLOOKUP($A302,DSSV!$A$7:$S$65536,IN_DTK!F$5,0),"")</f>
        <v>0</v>
      </c>
      <c r="G302" s="127">
        <f>IF(ISNA(VLOOKUP($A302,DSSV!$A$7:$S$65536,IN_DTK!G$5,0))=FALSE,VLOOKUP($A302,DSSV!$A$7:$S$65536,IN_DTK!G$5,0),"")</f>
        <v>0</v>
      </c>
      <c r="H302" s="127" t="str">
        <f>IF(ISNA(VLOOKUP($A302,DSSV!$A$7:$S$65536,IN_DTK!H$5,0))=FALSE,IF(H$8&lt;&gt;0,VLOOKUP($A302,DSSV!$A$7:$S$65536,IN_DTK!H$5,0),""),"")</f>
        <v/>
      </c>
      <c r="I302" s="127" t="str">
        <f>IF(ISNA(VLOOKUP($A302,DSSV!$A$7:$S$65536,IN_DTK!I$5,0))=FALSE,IF(I$8&lt;&gt;0,VLOOKUP($A302,DSSV!$A$7:$S$65536,IN_DTK!I$5,0),""),"")</f>
        <v/>
      </c>
      <c r="J302" s="127" t="str">
        <f>IF(ISNA(VLOOKUP($A302,DSSV!$A$7:$S$65536,IN_DTK!J$5,0))=FALSE,IF(J$8&lt;&gt;0,VLOOKUP($A302,DSSV!$A$7:$S$65536,IN_DTK!J$5,0),""),"")</f>
        <v/>
      </c>
      <c r="K302" s="127" t="str">
        <f>IF(ISNA(VLOOKUP($A302,DSSV!$A$7:$S$65536,IN_DTK!K$5,0))=FALSE,IF(K$8&lt;&gt;0,VLOOKUP($A302,DSSV!$A$7:$S$65536,IN_DTK!K$5,0),""),"")</f>
        <v/>
      </c>
      <c r="L302" s="127" t="str">
        <f>IF(ISNA(VLOOKUP($A302,DSSV!$A$7:$S$65536,IN_DTK!L$5,0))=FALSE,IF(L$8&lt;&gt;0,VLOOKUP($A302,DSSV!$A$7:$S$65536,IN_DTK!L$5,0),""),"")</f>
        <v/>
      </c>
      <c r="M302" s="127" t="str">
        <f>IF(ISNA(VLOOKUP($A302,DSSV!$A$7:$S$65536,IN_DTK!M$5,0))=FALSE,IF(M$8&lt;&gt;0,VLOOKUP($A302,DSSV!$A$7:$S$65536,IN_DTK!M$5,0),""),"")</f>
        <v/>
      </c>
      <c r="N302" s="127" t="str">
        <f>IF(ISNA(VLOOKUP($A302,DSSV!$A$7:$S$65536,IN_DTK!N$5,0))=FALSE,IF(N$8&lt;&gt;0,VLOOKUP($A302,DSSV!$A$7:$S$65536,IN_DTK!N$5,0),""),"")</f>
        <v/>
      </c>
      <c r="O302" s="127" t="str">
        <f>IF(ISNA(VLOOKUP($A302,DSSV!$A$7:$S$65536,IN_DTK!O$5,0))=FALSE,IF(O$8&lt;&gt;0,VLOOKUP($A302,DSSV!$A$7:$S$65536,IN_DTK!O$5,0),""),"")</f>
        <v/>
      </c>
      <c r="P302" s="127" t="str">
        <f>IF(ISNA(VLOOKUP($A302,DSSV!$A$7:$S$65536,IN_DTK!P$5,0))=FALSE,IF(P$8&lt;&gt;0,VLOOKUP($A302,DSSV!$A$7:$S$65536,IN_DTK!P$5,0),""),"")</f>
        <v/>
      </c>
      <c r="Q302" s="130">
        <f>IF(ISNA(VLOOKUP($A302,DSSV!$A$7:$S$65536,IN_DTK!Q$5,0))=FALSE,VLOOKUP($A302,DSSV!$A$7:$S$65536,IN_DTK!Q$5,0),"")</f>
        <v>0</v>
      </c>
      <c r="R302" s="131" t="str">
        <f>IF(ISNA(VLOOKUP($A302,DSSV!$A$7:$S$65536,IN_DTK!R$5,0))=FALSE,VLOOKUP($A302,DSSV!$A$7:$S$65536,IN_DTK!R$5,0),"")</f>
        <v>Không</v>
      </c>
      <c r="S302" s="132">
        <f>IF(ISNA(VLOOKUP($A302,DSSV!$A$7:$S$65536,IN_DTK!S$5,0))=FALSE,VLOOKUP($A302,DSSV!$A$7:$S$65536,IN_DTK!S$5,0),"")</f>
        <v>0</v>
      </c>
      <c r="T302" s="125"/>
      <c r="U302" s="125"/>
      <c r="V302" s="125"/>
      <c r="W302" s="125"/>
      <c r="X302" s="125"/>
      <c r="Y302" s="125"/>
      <c r="Z302" s="125"/>
      <c r="AA302" s="125"/>
      <c r="AB302" s="125"/>
      <c r="AC302" s="125"/>
      <c r="AD302" s="125"/>
      <c r="AE302" s="125"/>
      <c r="AF302" s="125"/>
      <c r="AG302" s="125"/>
      <c r="AH302" s="125"/>
      <c r="AI302" s="125"/>
      <c r="AJ302" s="125"/>
      <c r="AK302" s="125"/>
      <c r="AL302" s="125"/>
      <c r="AM302" s="125"/>
      <c r="AN302" s="125"/>
      <c r="AO302" s="125"/>
      <c r="AP302" s="125"/>
      <c r="AQ302" s="125"/>
      <c r="AR302" s="125"/>
      <c r="AS302" s="125"/>
      <c r="AT302" s="125"/>
      <c r="AU302" s="125"/>
      <c r="AV302" s="125"/>
      <c r="AW302" s="125"/>
      <c r="AX302" s="125"/>
      <c r="AY302" s="125"/>
      <c r="AZ302" s="125"/>
      <c r="BA302" s="125"/>
      <c r="BB302" s="125"/>
      <c r="BC302" s="125"/>
    </row>
    <row r="303" spans="1:55" s="126" customFormat="1" ht="20.100000000000001" customHeight="1">
      <c r="A303" s="124">
        <v>295</v>
      </c>
      <c r="B303" s="127">
        <v>295</v>
      </c>
      <c r="C303" s="127">
        <f>IF(ISNA(VLOOKUP($A303,DSSV!$A$7:$S$65536,IN_DTK!C$5,0))=FALSE,VLOOKUP($A303,DSSV!$A$7:$S$65536,IN_DTK!C$5,0),"")</f>
        <v>0</v>
      </c>
      <c r="D303" s="128">
        <f>IF(ISNA(VLOOKUP($A303,DSSV!$A$7:$S$65536,IN_DTK!D$5,0))=FALSE,VLOOKUP($A303,DSSV!$A$7:$S$65536,IN_DTK!D$5,0),"")</f>
        <v>0</v>
      </c>
      <c r="E303" s="129">
        <f>IF(ISNA(VLOOKUP($A303,DSSV!$A$7:$S$65536,IN_DTK!E$5,0))=FALSE,VLOOKUP($A303,DSSV!$A$7:$S$65536,IN_DTK!E$5,0),"")</f>
        <v>0</v>
      </c>
      <c r="F303" s="127">
        <f>IF(ISNA(VLOOKUP($A303,DSSV!$A$7:$S$65536,IN_DTK!F$5,0))=FALSE,VLOOKUP($A303,DSSV!$A$7:$S$65536,IN_DTK!F$5,0),"")</f>
        <v>0</v>
      </c>
      <c r="G303" s="127">
        <f>IF(ISNA(VLOOKUP($A303,DSSV!$A$7:$S$65536,IN_DTK!G$5,0))=FALSE,VLOOKUP($A303,DSSV!$A$7:$S$65536,IN_DTK!G$5,0),"")</f>
        <v>0</v>
      </c>
      <c r="H303" s="127" t="str">
        <f>IF(ISNA(VLOOKUP($A303,DSSV!$A$7:$S$65536,IN_DTK!H$5,0))=FALSE,IF(H$8&lt;&gt;0,VLOOKUP($A303,DSSV!$A$7:$S$65536,IN_DTK!H$5,0),""),"")</f>
        <v/>
      </c>
      <c r="I303" s="127" t="str">
        <f>IF(ISNA(VLOOKUP($A303,DSSV!$A$7:$S$65536,IN_DTK!I$5,0))=FALSE,IF(I$8&lt;&gt;0,VLOOKUP($A303,DSSV!$A$7:$S$65536,IN_DTK!I$5,0),""),"")</f>
        <v/>
      </c>
      <c r="J303" s="127" t="str">
        <f>IF(ISNA(VLOOKUP($A303,DSSV!$A$7:$S$65536,IN_DTK!J$5,0))=FALSE,IF(J$8&lt;&gt;0,VLOOKUP($A303,DSSV!$A$7:$S$65536,IN_DTK!J$5,0),""),"")</f>
        <v/>
      </c>
      <c r="K303" s="127" t="str">
        <f>IF(ISNA(VLOOKUP($A303,DSSV!$A$7:$S$65536,IN_DTK!K$5,0))=FALSE,IF(K$8&lt;&gt;0,VLOOKUP($A303,DSSV!$A$7:$S$65536,IN_DTK!K$5,0),""),"")</f>
        <v/>
      </c>
      <c r="L303" s="127" t="str">
        <f>IF(ISNA(VLOOKUP($A303,DSSV!$A$7:$S$65536,IN_DTK!L$5,0))=FALSE,IF(L$8&lt;&gt;0,VLOOKUP($A303,DSSV!$A$7:$S$65536,IN_DTK!L$5,0),""),"")</f>
        <v/>
      </c>
      <c r="M303" s="127" t="str">
        <f>IF(ISNA(VLOOKUP($A303,DSSV!$A$7:$S$65536,IN_DTK!M$5,0))=FALSE,IF(M$8&lt;&gt;0,VLOOKUP($A303,DSSV!$A$7:$S$65536,IN_DTK!M$5,0),""),"")</f>
        <v/>
      </c>
      <c r="N303" s="127" t="str">
        <f>IF(ISNA(VLOOKUP($A303,DSSV!$A$7:$S$65536,IN_DTK!N$5,0))=FALSE,IF(N$8&lt;&gt;0,VLOOKUP($A303,DSSV!$A$7:$S$65536,IN_DTK!N$5,0),""),"")</f>
        <v/>
      </c>
      <c r="O303" s="127" t="str">
        <f>IF(ISNA(VLOOKUP($A303,DSSV!$A$7:$S$65536,IN_DTK!O$5,0))=FALSE,IF(O$8&lt;&gt;0,VLOOKUP($A303,DSSV!$A$7:$S$65536,IN_DTK!O$5,0),""),"")</f>
        <v/>
      </c>
      <c r="P303" s="127" t="str">
        <f>IF(ISNA(VLOOKUP($A303,DSSV!$A$7:$S$65536,IN_DTK!P$5,0))=FALSE,IF(P$8&lt;&gt;0,VLOOKUP($A303,DSSV!$A$7:$S$65536,IN_DTK!P$5,0),""),"")</f>
        <v/>
      </c>
      <c r="Q303" s="130">
        <f>IF(ISNA(VLOOKUP($A303,DSSV!$A$7:$S$65536,IN_DTK!Q$5,0))=FALSE,VLOOKUP($A303,DSSV!$A$7:$S$65536,IN_DTK!Q$5,0),"")</f>
        <v>0</v>
      </c>
      <c r="R303" s="131" t="str">
        <f>IF(ISNA(VLOOKUP($A303,DSSV!$A$7:$S$65536,IN_DTK!R$5,0))=FALSE,VLOOKUP($A303,DSSV!$A$7:$S$65536,IN_DTK!R$5,0),"")</f>
        <v>Không</v>
      </c>
      <c r="S303" s="132">
        <f>IF(ISNA(VLOOKUP($A303,DSSV!$A$7:$S$65536,IN_DTK!S$5,0))=FALSE,VLOOKUP($A303,DSSV!$A$7:$S$65536,IN_DTK!S$5,0),"")</f>
        <v>0</v>
      </c>
      <c r="T303" s="125"/>
      <c r="U303" s="125"/>
      <c r="V303" s="125"/>
      <c r="W303" s="125"/>
      <c r="X303" s="125"/>
      <c r="Y303" s="125"/>
      <c r="Z303" s="125"/>
      <c r="AA303" s="125"/>
      <c r="AB303" s="125"/>
      <c r="AC303" s="125"/>
      <c r="AD303" s="125"/>
      <c r="AE303" s="125"/>
      <c r="AF303" s="125"/>
      <c r="AG303" s="125"/>
      <c r="AH303" s="125"/>
      <c r="AI303" s="125"/>
      <c r="AJ303" s="125"/>
      <c r="AK303" s="125"/>
      <c r="AL303" s="125"/>
      <c r="AM303" s="125"/>
      <c r="AN303" s="125"/>
      <c r="AO303" s="125"/>
      <c r="AP303" s="125"/>
      <c r="AQ303" s="125"/>
      <c r="AR303" s="125"/>
      <c r="AS303" s="125"/>
      <c r="AT303" s="125"/>
      <c r="AU303" s="125"/>
      <c r="AV303" s="125"/>
      <c r="AW303" s="125"/>
      <c r="AX303" s="125"/>
      <c r="AY303" s="125"/>
      <c r="AZ303" s="125"/>
      <c r="BA303" s="125"/>
      <c r="BB303" s="125"/>
      <c r="BC303" s="125"/>
    </row>
    <row r="304" spans="1:55" s="126" customFormat="1" ht="20.100000000000001" customHeight="1">
      <c r="A304" s="124">
        <v>296</v>
      </c>
      <c r="B304" s="127">
        <v>296</v>
      </c>
      <c r="C304" s="127">
        <f>IF(ISNA(VLOOKUP($A304,DSSV!$A$7:$S$65536,IN_DTK!C$5,0))=FALSE,VLOOKUP($A304,DSSV!$A$7:$S$65536,IN_DTK!C$5,0),"")</f>
        <v>0</v>
      </c>
      <c r="D304" s="128">
        <f>IF(ISNA(VLOOKUP($A304,DSSV!$A$7:$S$65536,IN_DTK!D$5,0))=FALSE,VLOOKUP($A304,DSSV!$A$7:$S$65536,IN_DTK!D$5,0),"")</f>
        <v>0</v>
      </c>
      <c r="E304" s="129">
        <f>IF(ISNA(VLOOKUP($A304,DSSV!$A$7:$S$65536,IN_DTK!E$5,0))=FALSE,VLOOKUP($A304,DSSV!$A$7:$S$65536,IN_DTK!E$5,0),"")</f>
        <v>0</v>
      </c>
      <c r="F304" s="127">
        <f>IF(ISNA(VLOOKUP($A304,DSSV!$A$7:$S$65536,IN_DTK!F$5,0))=FALSE,VLOOKUP($A304,DSSV!$A$7:$S$65536,IN_DTK!F$5,0),"")</f>
        <v>0</v>
      </c>
      <c r="G304" s="127">
        <f>IF(ISNA(VLOOKUP($A304,DSSV!$A$7:$S$65536,IN_DTK!G$5,0))=FALSE,VLOOKUP($A304,DSSV!$A$7:$S$65536,IN_DTK!G$5,0),"")</f>
        <v>0</v>
      </c>
      <c r="H304" s="127" t="str">
        <f>IF(ISNA(VLOOKUP($A304,DSSV!$A$7:$S$65536,IN_DTK!H$5,0))=FALSE,IF(H$8&lt;&gt;0,VLOOKUP($A304,DSSV!$A$7:$S$65536,IN_DTK!H$5,0),""),"")</f>
        <v/>
      </c>
      <c r="I304" s="127" t="str">
        <f>IF(ISNA(VLOOKUP($A304,DSSV!$A$7:$S$65536,IN_DTK!I$5,0))=FALSE,IF(I$8&lt;&gt;0,VLOOKUP($A304,DSSV!$A$7:$S$65536,IN_DTK!I$5,0),""),"")</f>
        <v/>
      </c>
      <c r="J304" s="127" t="str">
        <f>IF(ISNA(VLOOKUP($A304,DSSV!$A$7:$S$65536,IN_DTK!J$5,0))=FALSE,IF(J$8&lt;&gt;0,VLOOKUP($A304,DSSV!$A$7:$S$65536,IN_DTK!J$5,0),""),"")</f>
        <v/>
      </c>
      <c r="K304" s="127" t="str">
        <f>IF(ISNA(VLOOKUP($A304,DSSV!$A$7:$S$65536,IN_DTK!K$5,0))=FALSE,IF(K$8&lt;&gt;0,VLOOKUP($A304,DSSV!$A$7:$S$65536,IN_DTK!K$5,0),""),"")</f>
        <v/>
      </c>
      <c r="L304" s="127" t="str">
        <f>IF(ISNA(VLOOKUP($A304,DSSV!$A$7:$S$65536,IN_DTK!L$5,0))=FALSE,IF(L$8&lt;&gt;0,VLOOKUP($A304,DSSV!$A$7:$S$65536,IN_DTK!L$5,0),""),"")</f>
        <v/>
      </c>
      <c r="M304" s="127" t="str">
        <f>IF(ISNA(VLOOKUP($A304,DSSV!$A$7:$S$65536,IN_DTK!M$5,0))=FALSE,IF(M$8&lt;&gt;0,VLOOKUP($A304,DSSV!$A$7:$S$65536,IN_DTK!M$5,0),""),"")</f>
        <v/>
      </c>
      <c r="N304" s="127" t="str">
        <f>IF(ISNA(VLOOKUP($A304,DSSV!$A$7:$S$65536,IN_DTK!N$5,0))=FALSE,IF(N$8&lt;&gt;0,VLOOKUP($A304,DSSV!$A$7:$S$65536,IN_DTK!N$5,0),""),"")</f>
        <v/>
      </c>
      <c r="O304" s="127" t="str">
        <f>IF(ISNA(VLOOKUP($A304,DSSV!$A$7:$S$65536,IN_DTK!O$5,0))=FALSE,IF(O$8&lt;&gt;0,VLOOKUP($A304,DSSV!$A$7:$S$65536,IN_DTK!O$5,0),""),"")</f>
        <v/>
      </c>
      <c r="P304" s="127" t="str">
        <f>IF(ISNA(VLOOKUP($A304,DSSV!$A$7:$S$65536,IN_DTK!P$5,0))=FALSE,IF(P$8&lt;&gt;0,VLOOKUP($A304,DSSV!$A$7:$S$65536,IN_DTK!P$5,0),""),"")</f>
        <v/>
      </c>
      <c r="Q304" s="130">
        <f>IF(ISNA(VLOOKUP($A304,DSSV!$A$7:$S$65536,IN_DTK!Q$5,0))=FALSE,VLOOKUP($A304,DSSV!$A$7:$S$65536,IN_DTK!Q$5,0),"")</f>
        <v>0</v>
      </c>
      <c r="R304" s="131" t="str">
        <f>IF(ISNA(VLOOKUP($A304,DSSV!$A$7:$S$65536,IN_DTK!R$5,0))=FALSE,VLOOKUP($A304,DSSV!$A$7:$S$65536,IN_DTK!R$5,0),"")</f>
        <v>Không</v>
      </c>
      <c r="S304" s="132">
        <f>IF(ISNA(VLOOKUP($A304,DSSV!$A$7:$S$65536,IN_DTK!S$5,0))=FALSE,VLOOKUP($A304,DSSV!$A$7:$S$65536,IN_DTK!S$5,0),"")</f>
        <v>0</v>
      </c>
      <c r="T304" s="125"/>
      <c r="U304" s="125"/>
      <c r="V304" s="125"/>
      <c r="W304" s="125"/>
      <c r="X304" s="125"/>
      <c r="Y304" s="125"/>
      <c r="Z304" s="125"/>
      <c r="AA304" s="125"/>
      <c r="AB304" s="125"/>
      <c r="AC304" s="125"/>
      <c r="AD304" s="125"/>
      <c r="AE304" s="125"/>
      <c r="AF304" s="125"/>
      <c r="AG304" s="125"/>
      <c r="AH304" s="125"/>
      <c r="AI304" s="125"/>
      <c r="AJ304" s="125"/>
      <c r="AK304" s="125"/>
      <c r="AL304" s="125"/>
      <c r="AM304" s="125"/>
      <c r="AN304" s="125"/>
      <c r="AO304" s="125"/>
      <c r="AP304" s="125"/>
      <c r="AQ304" s="125"/>
      <c r="AR304" s="125"/>
      <c r="AS304" s="125"/>
      <c r="AT304" s="125"/>
      <c r="AU304" s="125"/>
      <c r="AV304" s="125"/>
      <c r="AW304" s="125"/>
      <c r="AX304" s="125"/>
      <c r="AY304" s="125"/>
      <c r="AZ304" s="125"/>
      <c r="BA304" s="125"/>
      <c r="BB304" s="125"/>
      <c r="BC304" s="125"/>
    </row>
    <row r="305" spans="1:55" s="126" customFormat="1" ht="20.100000000000001" customHeight="1">
      <c r="A305" s="124">
        <v>297</v>
      </c>
      <c r="B305" s="127">
        <v>297</v>
      </c>
      <c r="C305" s="127">
        <f>IF(ISNA(VLOOKUP($A305,DSSV!$A$7:$S$65536,IN_DTK!C$5,0))=FALSE,VLOOKUP($A305,DSSV!$A$7:$S$65536,IN_DTK!C$5,0),"")</f>
        <v>0</v>
      </c>
      <c r="D305" s="128">
        <f>IF(ISNA(VLOOKUP($A305,DSSV!$A$7:$S$65536,IN_DTK!D$5,0))=FALSE,VLOOKUP($A305,DSSV!$A$7:$S$65536,IN_DTK!D$5,0),"")</f>
        <v>0</v>
      </c>
      <c r="E305" s="129">
        <f>IF(ISNA(VLOOKUP($A305,DSSV!$A$7:$S$65536,IN_DTK!E$5,0))=FALSE,VLOOKUP($A305,DSSV!$A$7:$S$65536,IN_DTK!E$5,0),"")</f>
        <v>0</v>
      </c>
      <c r="F305" s="127">
        <f>IF(ISNA(VLOOKUP($A305,DSSV!$A$7:$S$65536,IN_DTK!F$5,0))=FALSE,VLOOKUP($A305,DSSV!$A$7:$S$65536,IN_DTK!F$5,0),"")</f>
        <v>0</v>
      </c>
      <c r="G305" s="127">
        <f>IF(ISNA(VLOOKUP($A305,DSSV!$A$7:$S$65536,IN_DTK!G$5,0))=FALSE,VLOOKUP($A305,DSSV!$A$7:$S$65536,IN_DTK!G$5,0),"")</f>
        <v>0</v>
      </c>
      <c r="H305" s="127" t="str">
        <f>IF(ISNA(VLOOKUP($A305,DSSV!$A$7:$S$65536,IN_DTK!H$5,0))=FALSE,IF(H$8&lt;&gt;0,VLOOKUP($A305,DSSV!$A$7:$S$65536,IN_DTK!H$5,0),""),"")</f>
        <v/>
      </c>
      <c r="I305" s="127" t="str">
        <f>IF(ISNA(VLOOKUP($A305,DSSV!$A$7:$S$65536,IN_DTK!I$5,0))=FALSE,IF(I$8&lt;&gt;0,VLOOKUP($A305,DSSV!$A$7:$S$65536,IN_DTK!I$5,0),""),"")</f>
        <v/>
      </c>
      <c r="J305" s="127" t="str">
        <f>IF(ISNA(VLOOKUP($A305,DSSV!$A$7:$S$65536,IN_DTK!J$5,0))=FALSE,IF(J$8&lt;&gt;0,VLOOKUP($A305,DSSV!$A$7:$S$65536,IN_DTK!J$5,0),""),"")</f>
        <v/>
      </c>
      <c r="K305" s="127" t="str">
        <f>IF(ISNA(VLOOKUP($A305,DSSV!$A$7:$S$65536,IN_DTK!K$5,0))=FALSE,IF(K$8&lt;&gt;0,VLOOKUP($A305,DSSV!$A$7:$S$65536,IN_DTK!K$5,0),""),"")</f>
        <v/>
      </c>
      <c r="L305" s="127" t="str">
        <f>IF(ISNA(VLOOKUP($A305,DSSV!$A$7:$S$65536,IN_DTK!L$5,0))=FALSE,IF(L$8&lt;&gt;0,VLOOKUP($A305,DSSV!$A$7:$S$65536,IN_DTK!L$5,0),""),"")</f>
        <v/>
      </c>
      <c r="M305" s="127" t="str">
        <f>IF(ISNA(VLOOKUP($A305,DSSV!$A$7:$S$65536,IN_DTK!M$5,0))=FALSE,IF(M$8&lt;&gt;0,VLOOKUP($A305,DSSV!$A$7:$S$65536,IN_DTK!M$5,0),""),"")</f>
        <v/>
      </c>
      <c r="N305" s="127" t="str">
        <f>IF(ISNA(VLOOKUP($A305,DSSV!$A$7:$S$65536,IN_DTK!N$5,0))=FALSE,IF(N$8&lt;&gt;0,VLOOKUP($A305,DSSV!$A$7:$S$65536,IN_DTK!N$5,0),""),"")</f>
        <v/>
      </c>
      <c r="O305" s="127" t="str">
        <f>IF(ISNA(VLOOKUP($A305,DSSV!$A$7:$S$65536,IN_DTK!O$5,0))=FALSE,IF(O$8&lt;&gt;0,VLOOKUP($A305,DSSV!$A$7:$S$65536,IN_DTK!O$5,0),""),"")</f>
        <v/>
      </c>
      <c r="P305" s="127" t="str">
        <f>IF(ISNA(VLOOKUP($A305,DSSV!$A$7:$S$65536,IN_DTK!P$5,0))=FALSE,IF(P$8&lt;&gt;0,VLOOKUP($A305,DSSV!$A$7:$S$65536,IN_DTK!P$5,0),""),"")</f>
        <v/>
      </c>
      <c r="Q305" s="130">
        <f>IF(ISNA(VLOOKUP($A305,DSSV!$A$7:$S$65536,IN_DTK!Q$5,0))=FALSE,VLOOKUP($A305,DSSV!$A$7:$S$65536,IN_DTK!Q$5,0),"")</f>
        <v>0</v>
      </c>
      <c r="R305" s="131" t="str">
        <f>IF(ISNA(VLOOKUP($A305,DSSV!$A$7:$S$65536,IN_DTK!R$5,0))=FALSE,VLOOKUP($A305,DSSV!$A$7:$S$65536,IN_DTK!R$5,0),"")</f>
        <v>Không</v>
      </c>
      <c r="S305" s="132">
        <f>IF(ISNA(VLOOKUP($A305,DSSV!$A$7:$S$65536,IN_DTK!S$5,0))=FALSE,VLOOKUP($A305,DSSV!$A$7:$S$65536,IN_DTK!S$5,0),"")</f>
        <v>0</v>
      </c>
      <c r="T305" s="125"/>
      <c r="U305" s="125"/>
      <c r="V305" s="125"/>
      <c r="W305" s="125"/>
      <c r="X305" s="125"/>
      <c r="Y305" s="125"/>
      <c r="Z305" s="125"/>
      <c r="AA305" s="125"/>
      <c r="AB305" s="125"/>
      <c r="AC305" s="125"/>
      <c r="AD305" s="125"/>
      <c r="AE305" s="125"/>
      <c r="AF305" s="125"/>
      <c r="AG305" s="125"/>
      <c r="AH305" s="125"/>
      <c r="AI305" s="125"/>
      <c r="AJ305" s="125"/>
      <c r="AK305" s="125"/>
      <c r="AL305" s="125"/>
      <c r="AM305" s="125"/>
      <c r="AN305" s="125"/>
      <c r="AO305" s="125"/>
      <c r="AP305" s="125"/>
      <c r="AQ305" s="125"/>
      <c r="AR305" s="125"/>
      <c r="AS305" s="125"/>
      <c r="AT305" s="125"/>
      <c r="AU305" s="125"/>
      <c r="AV305" s="125"/>
      <c r="AW305" s="125"/>
      <c r="AX305" s="125"/>
      <c r="AY305" s="125"/>
      <c r="AZ305" s="125"/>
      <c r="BA305" s="125"/>
      <c r="BB305" s="125"/>
      <c r="BC305" s="125"/>
    </row>
    <row r="306" spans="1:55" s="126" customFormat="1" ht="20.100000000000001" customHeight="1">
      <c r="A306" s="124">
        <v>298</v>
      </c>
      <c r="B306" s="127">
        <v>298</v>
      </c>
      <c r="C306" s="127">
        <f>IF(ISNA(VLOOKUP($A306,DSSV!$A$7:$S$65536,IN_DTK!C$5,0))=FALSE,VLOOKUP($A306,DSSV!$A$7:$S$65536,IN_DTK!C$5,0),"")</f>
        <v>0</v>
      </c>
      <c r="D306" s="128">
        <f>IF(ISNA(VLOOKUP($A306,DSSV!$A$7:$S$65536,IN_DTK!D$5,0))=FALSE,VLOOKUP($A306,DSSV!$A$7:$S$65536,IN_DTK!D$5,0),"")</f>
        <v>0</v>
      </c>
      <c r="E306" s="129">
        <f>IF(ISNA(VLOOKUP($A306,DSSV!$A$7:$S$65536,IN_DTK!E$5,0))=FALSE,VLOOKUP($A306,DSSV!$A$7:$S$65536,IN_DTK!E$5,0),"")</f>
        <v>0</v>
      </c>
      <c r="F306" s="127">
        <f>IF(ISNA(VLOOKUP($A306,DSSV!$A$7:$S$65536,IN_DTK!F$5,0))=FALSE,VLOOKUP($A306,DSSV!$A$7:$S$65536,IN_DTK!F$5,0),"")</f>
        <v>0</v>
      </c>
      <c r="G306" s="127">
        <f>IF(ISNA(VLOOKUP($A306,DSSV!$A$7:$S$65536,IN_DTK!G$5,0))=FALSE,VLOOKUP($A306,DSSV!$A$7:$S$65536,IN_DTK!G$5,0),"")</f>
        <v>0</v>
      </c>
      <c r="H306" s="127" t="str">
        <f>IF(ISNA(VLOOKUP($A306,DSSV!$A$7:$S$65536,IN_DTK!H$5,0))=FALSE,IF(H$8&lt;&gt;0,VLOOKUP($A306,DSSV!$A$7:$S$65536,IN_DTK!H$5,0),""),"")</f>
        <v/>
      </c>
      <c r="I306" s="127" t="str">
        <f>IF(ISNA(VLOOKUP($A306,DSSV!$A$7:$S$65536,IN_DTK!I$5,0))=FALSE,IF(I$8&lt;&gt;0,VLOOKUP($A306,DSSV!$A$7:$S$65536,IN_DTK!I$5,0),""),"")</f>
        <v/>
      </c>
      <c r="J306" s="127" t="str">
        <f>IF(ISNA(VLOOKUP($A306,DSSV!$A$7:$S$65536,IN_DTK!J$5,0))=FALSE,IF(J$8&lt;&gt;0,VLOOKUP($A306,DSSV!$A$7:$S$65536,IN_DTK!J$5,0),""),"")</f>
        <v/>
      </c>
      <c r="K306" s="127" t="str">
        <f>IF(ISNA(VLOOKUP($A306,DSSV!$A$7:$S$65536,IN_DTK!K$5,0))=FALSE,IF(K$8&lt;&gt;0,VLOOKUP($A306,DSSV!$A$7:$S$65536,IN_DTK!K$5,0),""),"")</f>
        <v/>
      </c>
      <c r="L306" s="127" t="str">
        <f>IF(ISNA(VLOOKUP($A306,DSSV!$A$7:$S$65536,IN_DTK!L$5,0))=FALSE,IF(L$8&lt;&gt;0,VLOOKUP($A306,DSSV!$A$7:$S$65536,IN_DTK!L$5,0),""),"")</f>
        <v/>
      </c>
      <c r="M306" s="127" t="str">
        <f>IF(ISNA(VLOOKUP($A306,DSSV!$A$7:$S$65536,IN_DTK!M$5,0))=FALSE,IF(M$8&lt;&gt;0,VLOOKUP($A306,DSSV!$A$7:$S$65536,IN_DTK!M$5,0),""),"")</f>
        <v/>
      </c>
      <c r="N306" s="127" t="str">
        <f>IF(ISNA(VLOOKUP($A306,DSSV!$A$7:$S$65536,IN_DTK!N$5,0))=FALSE,IF(N$8&lt;&gt;0,VLOOKUP($A306,DSSV!$A$7:$S$65536,IN_DTK!N$5,0),""),"")</f>
        <v/>
      </c>
      <c r="O306" s="127" t="str">
        <f>IF(ISNA(VLOOKUP($A306,DSSV!$A$7:$S$65536,IN_DTK!O$5,0))=FALSE,IF(O$8&lt;&gt;0,VLOOKUP($A306,DSSV!$A$7:$S$65536,IN_DTK!O$5,0),""),"")</f>
        <v/>
      </c>
      <c r="P306" s="127" t="str">
        <f>IF(ISNA(VLOOKUP($A306,DSSV!$A$7:$S$65536,IN_DTK!P$5,0))=FALSE,IF(P$8&lt;&gt;0,VLOOKUP($A306,DSSV!$A$7:$S$65536,IN_DTK!P$5,0),""),"")</f>
        <v/>
      </c>
      <c r="Q306" s="130">
        <f>IF(ISNA(VLOOKUP($A306,DSSV!$A$7:$S$65536,IN_DTK!Q$5,0))=FALSE,VLOOKUP($A306,DSSV!$A$7:$S$65536,IN_DTK!Q$5,0),"")</f>
        <v>0</v>
      </c>
      <c r="R306" s="131" t="str">
        <f>IF(ISNA(VLOOKUP($A306,DSSV!$A$7:$S$65536,IN_DTK!R$5,0))=FALSE,VLOOKUP($A306,DSSV!$A$7:$S$65536,IN_DTK!R$5,0),"")</f>
        <v>Không</v>
      </c>
      <c r="S306" s="132">
        <f>IF(ISNA(VLOOKUP($A306,DSSV!$A$7:$S$65536,IN_DTK!S$5,0))=FALSE,VLOOKUP($A306,DSSV!$A$7:$S$65536,IN_DTK!S$5,0),"")</f>
        <v>0</v>
      </c>
      <c r="T306" s="125"/>
      <c r="U306" s="125"/>
      <c r="V306" s="125"/>
      <c r="W306" s="125"/>
      <c r="X306" s="125"/>
      <c r="Y306" s="125"/>
      <c r="Z306" s="125"/>
      <c r="AA306" s="125"/>
      <c r="AB306" s="125"/>
      <c r="AC306" s="125"/>
      <c r="AD306" s="125"/>
      <c r="AE306" s="125"/>
      <c r="AF306" s="125"/>
      <c r="AG306" s="125"/>
      <c r="AH306" s="125"/>
      <c r="AI306" s="125"/>
      <c r="AJ306" s="125"/>
      <c r="AK306" s="125"/>
      <c r="AL306" s="125"/>
      <c r="AM306" s="125"/>
      <c r="AN306" s="125"/>
      <c r="AO306" s="125"/>
      <c r="AP306" s="125"/>
      <c r="AQ306" s="125"/>
      <c r="AR306" s="125"/>
      <c r="AS306" s="125"/>
      <c r="AT306" s="125"/>
      <c r="AU306" s="125"/>
      <c r="AV306" s="125"/>
      <c r="AW306" s="125"/>
      <c r="AX306" s="125"/>
      <c r="AY306" s="125"/>
      <c r="AZ306" s="125"/>
      <c r="BA306" s="125"/>
      <c r="BB306" s="125"/>
      <c r="BC306" s="125"/>
    </row>
    <row r="307" spans="1:55" s="126" customFormat="1" ht="20.100000000000001" customHeight="1">
      <c r="A307" s="124">
        <v>299</v>
      </c>
      <c r="B307" s="127">
        <v>299</v>
      </c>
      <c r="C307" s="127">
        <f>IF(ISNA(VLOOKUP($A307,DSSV!$A$7:$S$65536,IN_DTK!C$5,0))=FALSE,VLOOKUP($A307,DSSV!$A$7:$S$65536,IN_DTK!C$5,0),"")</f>
        <v>0</v>
      </c>
      <c r="D307" s="128">
        <f>IF(ISNA(VLOOKUP($A307,DSSV!$A$7:$S$65536,IN_DTK!D$5,0))=FALSE,VLOOKUP($A307,DSSV!$A$7:$S$65536,IN_DTK!D$5,0),"")</f>
        <v>0</v>
      </c>
      <c r="E307" s="129">
        <f>IF(ISNA(VLOOKUP($A307,DSSV!$A$7:$S$65536,IN_DTK!E$5,0))=FALSE,VLOOKUP($A307,DSSV!$A$7:$S$65536,IN_DTK!E$5,0),"")</f>
        <v>0</v>
      </c>
      <c r="F307" s="127">
        <f>IF(ISNA(VLOOKUP($A307,DSSV!$A$7:$S$65536,IN_DTK!F$5,0))=FALSE,VLOOKUP($A307,DSSV!$A$7:$S$65536,IN_DTK!F$5,0),"")</f>
        <v>0</v>
      </c>
      <c r="G307" s="127">
        <f>IF(ISNA(VLOOKUP($A307,DSSV!$A$7:$S$65536,IN_DTK!G$5,0))=FALSE,VLOOKUP($A307,DSSV!$A$7:$S$65536,IN_DTK!G$5,0),"")</f>
        <v>0</v>
      </c>
      <c r="H307" s="127" t="str">
        <f>IF(ISNA(VLOOKUP($A307,DSSV!$A$7:$S$65536,IN_DTK!H$5,0))=FALSE,IF(H$8&lt;&gt;0,VLOOKUP($A307,DSSV!$A$7:$S$65536,IN_DTK!H$5,0),""),"")</f>
        <v/>
      </c>
      <c r="I307" s="127" t="str">
        <f>IF(ISNA(VLOOKUP($A307,DSSV!$A$7:$S$65536,IN_DTK!I$5,0))=FALSE,IF(I$8&lt;&gt;0,VLOOKUP($A307,DSSV!$A$7:$S$65536,IN_DTK!I$5,0),""),"")</f>
        <v/>
      </c>
      <c r="J307" s="127" t="str">
        <f>IF(ISNA(VLOOKUP($A307,DSSV!$A$7:$S$65536,IN_DTK!J$5,0))=FALSE,IF(J$8&lt;&gt;0,VLOOKUP($A307,DSSV!$A$7:$S$65536,IN_DTK!J$5,0),""),"")</f>
        <v/>
      </c>
      <c r="K307" s="127" t="str">
        <f>IF(ISNA(VLOOKUP($A307,DSSV!$A$7:$S$65536,IN_DTK!K$5,0))=FALSE,IF(K$8&lt;&gt;0,VLOOKUP($A307,DSSV!$A$7:$S$65536,IN_DTK!K$5,0),""),"")</f>
        <v/>
      </c>
      <c r="L307" s="127" t="str">
        <f>IF(ISNA(VLOOKUP($A307,DSSV!$A$7:$S$65536,IN_DTK!L$5,0))=FALSE,IF(L$8&lt;&gt;0,VLOOKUP($A307,DSSV!$A$7:$S$65536,IN_DTK!L$5,0),""),"")</f>
        <v/>
      </c>
      <c r="M307" s="127" t="str">
        <f>IF(ISNA(VLOOKUP($A307,DSSV!$A$7:$S$65536,IN_DTK!M$5,0))=FALSE,IF(M$8&lt;&gt;0,VLOOKUP($A307,DSSV!$A$7:$S$65536,IN_DTK!M$5,0),""),"")</f>
        <v/>
      </c>
      <c r="N307" s="127" t="str">
        <f>IF(ISNA(VLOOKUP($A307,DSSV!$A$7:$S$65536,IN_DTK!N$5,0))=FALSE,IF(N$8&lt;&gt;0,VLOOKUP($A307,DSSV!$A$7:$S$65536,IN_DTK!N$5,0),""),"")</f>
        <v/>
      </c>
      <c r="O307" s="127" t="str">
        <f>IF(ISNA(VLOOKUP($A307,DSSV!$A$7:$S$65536,IN_DTK!O$5,0))=FALSE,IF(O$8&lt;&gt;0,VLOOKUP($A307,DSSV!$A$7:$S$65536,IN_DTK!O$5,0),""),"")</f>
        <v/>
      </c>
      <c r="P307" s="127" t="str">
        <f>IF(ISNA(VLOOKUP($A307,DSSV!$A$7:$S$65536,IN_DTK!P$5,0))=FALSE,IF(P$8&lt;&gt;0,VLOOKUP($A307,DSSV!$A$7:$S$65536,IN_DTK!P$5,0),""),"")</f>
        <v/>
      </c>
      <c r="Q307" s="130">
        <f>IF(ISNA(VLOOKUP($A307,DSSV!$A$7:$S$65536,IN_DTK!Q$5,0))=FALSE,VLOOKUP($A307,DSSV!$A$7:$S$65536,IN_DTK!Q$5,0),"")</f>
        <v>0</v>
      </c>
      <c r="R307" s="131" t="str">
        <f>IF(ISNA(VLOOKUP($A307,DSSV!$A$7:$S$65536,IN_DTK!R$5,0))=FALSE,VLOOKUP($A307,DSSV!$A$7:$S$65536,IN_DTK!R$5,0),"")</f>
        <v>Không</v>
      </c>
      <c r="S307" s="132">
        <f>IF(ISNA(VLOOKUP($A307,DSSV!$A$7:$S$65536,IN_DTK!S$5,0))=FALSE,VLOOKUP($A307,DSSV!$A$7:$S$65536,IN_DTK!S$5,0),"")</f>
        <v>0</v>
      </c>
      <c r="T307" s="125"/>
      <c r="U307" s="125"/>
      <c r="V307" s="125"/>
      <c r="W307" s="125"/>
      <c r="X307" s="125"/>
      <c r="Y307" s="125"/>
      <c r="Z307" s="125"/>
      <c r="AA307" s="125"/>
      <c r="AB307" s="125"/>
      <c r="AC307" s="125"/>
      <c r="AD307" s="125"/>
      <c r="AE307" s="125"/>
      <c r="AF307" s="125"/>
      <c r="AG307" s="125"/>
      <c r="AH307" s="125"/>
      <c r="AI307" s="125"/>
      <c r="AJ307" s="125"/>
      <c r="AK307" s="125"/>
      <c r="AL307" s="125"/>
      <c r="AM307" s="125"/>
      <c r="AN307" s="125"/>
      <c r="AO307" s="125"/>
      <c r="AP307" s="125"/>
      <c r="AQ307" s="125"/>
      <c r="AR307" s="125"/>
      <c r="AS307" s="125"/>
      <c r="AT307" s="125"/>
      <c r="AU307" s="125"/>
      <c r="AV307" s="125"/>
      <c r="AW307" s="125"/>
      <c r="AX307" s="125"/>
      <c r="AY307" s="125"/>
      <c r="AZ307" s="125"/>
      <c r="BA307" s="125"/>
      <c r="BB307" s="125"/>
      <c r="BC307" s="125"/>
    </row>
    <row r="308" spans="1:55" s="126" customFormat="1" ht="20.100000000000001" customHeight="1">
      <c r="A308" s="124">
        <v>300</v>
      </c>
      <c r="B308" s="127">
        <v>300</v>
      </c>
      <c r="C308" s="127">
        <f>IF(ISNA(VLOOKUP($A308,DSSV!$A$7:$S$65536,IN_DTK!C$5,0))=FALSE,VLOOKUP($A308,DSSV!$A$7:$S$65536,IN_DTK!C$5,0),"")</f>
        <v>0</v>
      </c>
      <c r="D308" s="128">
        <f>IF(ISNA(VLOOKUP($A308,DSSV!$A$7:$S$65536,IN_DTK!D$5,0))=FALSE,VLOOKUP($A308,DSSV!$A$7:$S$65536,IN_DTK!D$5,0),"")</f>
        <v>0</v>
      </c>
      <c r="E308" s="129">
        <f>IF(ISNA(VLOOKUP($A308,DSSV!$A$7:$S$65536,IN_DTK!E$5,0))=FALSE,VLOOKUP($A308,DSSV!$A$7:$S$65536,IN_DTK!E$5,0),"")</f>
        <v>0</v>
      </c>
      <c r="F308" s="127">
        <f>IF(ISNA(VLOOKUP($A308,DSSV!$A$7:$S$65536,IN_DTK!F$5,0))=FALSE,VLOOKUP($A308,DSSV!$A$7:$S$65536,IN_DTK!F$5,0),"")</f>
        <v>0</v>
      </c>
      <c r="G308" s="127">
        <f>IF(ISNA(VLOOKUP($A308,DSSV!$A$7:$S$65536,IN_DTK!G$5,0))=FALSE,VLOOKUP($A308,DSSV!$A$7:$S$65536,IN_DTK!G$5,0),"")</f>
        <v>0</v>
      </c>
      <c r="H308" s="127" t="str">
        <f>IF(ISNA(VLOOKUP($A308,DSSV!$A$7:$S$65536,IN_DTK!H$5,0))=FALSE,IF(H$8&lt;&gt;0,VLOOKUP($A308,DSSV!$A$7:$S$65536,IN_DTK!H$5,0),""),"")</f>
        <v/>
      </c>
      <c r="I308" s="127" t="str">
        <f>IF(ISNA(VLOOKUP($A308,DSSV!$A$7:$S$65536,IN_DTK!I$5,0))=FALSE,IF(I$8&lt;&gt;0,VLOOKUP($A308,DSSV!$A$7:$S$65536,IN_DTK!I$5,0),""),"")</f>
        <v/>
      </c>
      <c r="J308" s="127" t="str">
        <f>IF(ISNA(VLOOKUP($A308,DSSV!$A$7:$S$65536,IN_DTK!J$5,0))=FALSE,IF(J$8&lt;&gt;0,VLOOKUP($A308,DSSV!$A$7:$S$65536,IN_DTK!J$5,0),""),"")</f>
        <v/>
      </c>
      <c r="K308" s="127" t="str">
        <f>IF(ISNA(VLOOKUP($A308,DSSV!$A$7:$S$65536,IN_DTK!K$5,0))=FALSE,IF(K$8&lt;&gt;0,VLOOKUP($A308,DSSV!$A$7:$S$65536,IN_DTK!K$5,0),""),"")</f>
        <v/>
      </c>
      <c r="L308" s="127" t="str">
        <f>IF(ISNA(VLOOKUP($A308,DSSV!$A$7:$S$65536,IN_DTK!L$5,0))=FALSE,IF(L$8&lt;&gt;0,VLOOKUP($A308,DSSV!$A$7:$S$65536,IN_DTK!L$5,0),""),"")</f>
        <v/>
      </c>
      <c r="M308" s="127" t="str">
        <f>IF(ISNA(VLOOKUP($A308,DSSV!$A$7:$S$65536,IN_DTK!M$5,0))=FALSE,IF(M$8&lt;&gt;0,VLOOKUP($A308,DSSV!$A$7:$S$65536,IN_DTK!M$5,0),""),"")</f>
        <v/>
      </c>
      <c r="N308" s="127" t="str">
        <f>IF(ISNA(VLOOKUP($A308,DSSV!$A$7:$S$65536,IN_DTK!N$5,0))=FALSE,IF(N$8&lt;&gt;0,VLOOKUP($A308,DSSV!$A$7:$S$65536,IN_DTK!N$5,0),""),"")</f>
        <v/>
      </c>
      <c r="O308" s="127" t="str">
        <f>IF(ISNA(VLOOKUP($A308,DSSV!$A$7:$S$65536,IN_DTK!O$5,0))=FALSE,IF(O$8&lt;&gt;0,VLOOKUP($A308,DSSV!$A$7:$S$65536,IN_DTK!O$5,0),""),"")</f>
        <v/>
      </c>
      <c r="P308" s="127" t="str">
        <f>IF(ISNA(VLOOKUP($A308,DSSV!$A$7:$S$65536,IN_DTK!P$5,0))=FALSE,IF(P$8&lt;&gt;0,VLOOKUP($A308,DSSV!$A$7:$S$65536,IN_DTK!P$5,0),""),"")</f>
        <v/>
      </c>
      <c r="Q308" s="130">
        <f>IF(ISNA(VLOOKUP($A308,DSSV!$A$7:$S$65536,IN_DTK!Q$5,0))=FALSE,VLOOKUP($A308,DSSV!$A$7:$S$65536,IN_DTK!Q$5,0),"")</f>
        <v>0</v>
      </c>
      <c r="R308" s="131" t="str">
        <f>IF(ISNA(VLOOKUP($A308,DSSV!$A$7:$S$65536,IN_DTK!R$5,0))=FALSE,VLOOKUP($A308,DSSV!$A$7:$S$65536,IN_DTK!R$5,0),"")</f>
        <v>Không</v>
      </c>
      <c r="S308" s="132">
        <f>IF(ISNA(VLOOKUP($A308,DSSV!$A$7:$S$65536,IN_DTK!S$5,0))=FALSE,VLOOKUP($A308,DSSV!$A$7:$S$65536,IN_DTK!S$5,0),"")</f>
        <v>0</v>
      </c>
      <c r="T308" s="125"/>
      <c r="U308" s="125"/>
      <c r="V308" s="125"/>
      <c r="W308" s="125"/>
      <c r="X308" s="125"/>
      <c r="Y308" s="125"/>
      <c r="Z308" s="125"/>
      <c r="AA308" s="125"/>
      <c r="AB308" s="125"/>
      <c r="AC308" s="125"/>
      <c r="AD308" s="125"/>
      <c r="AE308" s="125"/>
      <c r="AF308" s="125"/>
      <c r="AG308" s="125"/>
      <c r="AH308" s="125"/>
      <c r="AI308" s="125"/>
      <c r="AJ308" s="125"/>
      <c r="AK308" s="125"/>
      <c r="AL308" s="125"/>
      <c r="AM308" s="125"/>
      <c r="AN308" s="125"/>
      <c r="AO308" s="125"/>
      <c r="AP308" s="125"/>
      <c r="AQ308" s="125"/>
      <c r="AR308" s="125"/>
      <c r="AS308" s="125"/>
      <c r="AT308" s="125"/>
      <c r="AU308" s="125"/>
      <c r="AV308" s="125"/>
      <c r="AW308" s="125"/>
      <c r="AX308" s="125"/>
      <c r="AY308" s="125"/>
      <c r="AZ308" s="125"/>
      <c r="BA308" s="125"/>
      <c r="BB308" s="125"/>
      <c r="BC308" s="125"/>
    </row>
    <row r="309" spans="1:55" s="126" customFormat="1" ht="20.100000000000001" customHeight="1">
      <c r="A309" s="124">
        <v>301</v>
      </c>
      <c r="B309" s="127">
        <v>301</v>
      </c>
      <c r="C309" s="127">
        <f>IF(ISNA(VLOOKUP($A309,DSSV!$A$7:$S$65536,IN_DTK!C$5,0))=FALSE,VLOOKUP($A309,DSSV!$A$7:$S$65536,IN_DTK!C$5,0),"")</f>
        <v>0</v>
      </c>
      <c r="D309" s="128">
        <f>IF(ISNA(VLOOKUP($A309,DSSV!$A$7:$S$65536,IN_DTK!D$5,0))=FALSE,VLOOKUP($A309,DSSV!$A$7:$S$65536,IN_DTK!D$5,0),"")</f>
        <v>0</v>
      </c>
      <c r="E309" s="129">
        <f>IF(ISNA(VLOOKUP($A309,DSSV!$A$7:$S$65536,IN_DTK!E$5,0))=FALSE,VLOOKUP($A309,DSSV!$A$7:$S$65536,IN_DTK!E$5,0),"")</f>
        <v>0</v>
      </c>
      <c r="F309" s="127">
        <f>IF(ISNA(VLOOKUP($A309,DSSV!$A$7:$S$65536,IN_DTK!F$5,0))=FALSE,VLOOKUP($A309,DSSV!$A$7:$S$65536,IN_DTK!F$5,0),"")</f>
        <v>0</v>
      </c>
      <c r="G309" s="127">
        <f>IF(ISNA(VLOOKUP($A309,DSSV!$A$7:$S$65536,IN_DTK!G$5,0))=FALSE,VLOOKUP($A309,DSSV!$A$7:$S$65536,IN_DTK!G$5,0),"")</f>
        <v>0</v>
      </c>
      <c r="H309" s="127" t="str">
        <f>IF(ISNA(VLOOKUP($A309,DSSV!$A$7:$S$65536,IN_DTK!H$5,0))=FALSE,IF(H$8&lt;&gt;0,VLOOKUP($A309,DSSV!$A$7:$S$65536,IN_DTK!H$5,0),""),"")</f>
        <v/>
      </c>
      <c r="I309" s="127" t="str">
        <f>IF(ISNA(VLOOKUP($A309,DSSV!$A$7:$S$65536,IN_DTK!I$5,0))=FALSE,IF(I$8&lt;&gt;0,VLOOKUP($A309,DSSV!$A$7:$S$65536,IN_DTK!I$5,0),""),"")</f>
        <v/>
      </c>
      <c r="J309" s="127" t="str">
        <f>IF(ISNA(VLOOKUP($A309,DSSV!$A$7:$S$65536,IN_DTK!J$5,0))=FALSE,IF(J$8&lt;&gt;0,VLOOKUP($A309,DSSV!$A$7:$S$65536,IN_DTK!J$5,0),""),"")</f>
        <v/>
      </c>
      <c r="K309" s="127" t="str">
        <f>IF(ISNA(VLOOKUP($A309,DSSV!$A$7:$S$65536,IN_DTK!K$5,0))=FALSE,IF(K$8&lt;&gt;0,VLOOKUP($A309,DSSV!$A$7:$S$65536,IN_DTK!K$5,0),""),"")</f>
        <v/>
      </c>
      <c r="L309" s="127" t="str">
        <f>IF(ISNA(VLOOKUP($A309,DSSV!$A$7:$S$65536,IN_DTK!L$5,0))=FALSE,IF(L$8&lt;&gt;0,VLOOKUP($A309,DSSV!$A$7:$S$65536,IN_DTK!L$5,0),""),"")</f>
        <v/>
      </c>
      <c r="M309" s="127" t="str">
        <f>IF(ISNA(VLOOKUP($A309,DSSV!$A$7:$S$65536,IN_DTK!M$5,0))=FALSE,IF(M$8&lt;&gt;0,VLOOKUP($A309,DSSV!$A$7:$S$65536,IN_DTK!M$5,0),""),"")</f>
        <v/>
      </c>
      <c r="N309" s="127" t="str">
        <f>IF(ISNA(VLOOKUP($A309,DSSV!$A$7:$S$65536,IN_DTK!N$5,0))=FALSE,IF(N$8&lt;&gt;0,VLOOKUP($A309,DSSV!$A$7:$S$65536,IN_DTK!N$5,0),""),"")</f>
        <v/>
      </c>
      <c r="O309" s="127" t="str">
        <f>IF(ISNA(VLOOKUP($A309,DSSV!$A$7:$S$65536,IN_DTK!O$5,0))=FALSE,IF(O$8&lt;&gt;0,VLOOKUP($A309,DSSV!$A$7:$S$65536,IN_DTK!O$5,0),""),"")</f>
        <v/>
      </c>
      <c r="P309" s="127" t="str">
        <f>IF(ISNA(VLOOKUP($A309,DSSV!$A$7:$S$65536,IN_DTK!P$5,0))=FALSE,IF(P$8&lt;&gt;0,VLOOKUP($A309,DSSV!$A$7:$S$65536,IN_DTK!P$5,0),""),"")</f>
        <v/>
      </c>
      <c r="Q309" s="130">
        <f>IF(ISNA(VLOOKUP($A309,DSSV!$A$7:$S$65536,IN_DTK!Q$5,0))=FALSE,VLOOKUP($A309,DSSV!$A$7:$S$65536,IN_DTK!Q$5,0),"")</f>
        <v>0</v>
      </c>
      <c r="R309" s="131" t="str">
        <f>IF(ISNA(VLOOKUP($A309,DSSV!$A$7:$S$65536,IN_DTK!R$5,0))=FALSE,VLOOKUP($A309,DSSV!$A$7:$S$65536,IN_DTK!R$5,0),"")</f>
        <v>Không</v>
      </c>
      <c r="S309" s="132">
        <f>IF(ISNA(VLOOKUP($A309,DSSV!$A$7:$S$65536,IN_DTK!S$5,0))=FALSE,VLOOKUP($A309,DSSV!$A$7:$S$65536,IN_DTK!S$5,0),"")</f>
        <v>0</v>
      </c>
      <c r="T309" s="125"/>
      <c r="U309" s="125"/>
      <c r="V309" s="125"/>
      <c r="W309" s="125"/>
      <c r="X309" s="125"/>
      <c r="Y309" s="125"/>
      <c r="Z309" s="125"/>
      <c r="AA309" s="125"/>
      <c r="AB309" s="125"/>
      <c r="AC309" s="125"/>
      <c r="AD309" s="125"/>
      <c r="AE309" s="125"/>
      <c r="AF309" s="125"/>
      <c r="AG309" s="125"/>
      <c r="AH309" s="125"/>
      <c r="AI309" s="125"/>
      <c r="AJ309" s="125"/>
      <c r="AK309" s="125"/>
      <c r="AL309" s="125"/>
      <c r="AM309" s="125"/>
      <c r="AN309" s="125"/>
      <c r="AO309" s="125"/>
      <c r="AP309" s="125"/>
      <c r="AQ309" s="125"/>
      <c r="AR309" s="125"/>
      <c r="AS309" s="125"/>
      <c r="AT309" s="125"/>
      <c r="AU309" s="125"/>
      <c r="AV309" s="125"/>
      <c r="AW309" s="125"/>
      <c r="AX309" s="125"/>
      <c r="AY309" s="125"/>
      <c r="AZ309" s="125"/>
      <c r="BA309" s="125"/>
      <c r="BB309" s="125"/>
      <c r="BC309" s="125"/>
    </row>
    <row r="310" spans="1:55" s="126" customFormat="1" ht="20.100000000000001" customHeight="1">
      <c r="A310" s="124">
        <v>302</v>
      </c>
      <c r="B310" s="127">
        <v>302</v>
      </c>
      <c r="C310" s="127">
        <f>IF(ISNA(VLOOKUP($A310,DSSV!$A$7:$S$65536,IN_DTK!C$5,0))=FALSE,VLOOKUP($A310,DSSV!$A$7:$S$65536,IN_DTK!C$5,0),"")</f>
        <v>0</v>
      </c>
      <c r="D310" s="128">
        <f>IF(ISNA(VLOOKUP($A310,DSSV!$A$7:$S$65536,IN_DTK!D$5,0))=FALSE,VLOOKUP($A310,DSSV!$A$7:$S$65536,IN_DTK!D$5,0),"")</f>
        <v>0</v>
      </c>
      <c r="E310" s="129">
        <f>IF(ISNA(VLOOKUP($A310,DSSV!$A$7:$S$65536,IN_DTK!E$5,0))=FALSE,VLOOKUP($A310,DSSV!$A$7:$S$65536,IN_DTK!E$5,0),"")</f>
        <v>0</v>
      </c>
      <c r="F310" s="127">
        <f>IF(ISNA(VLOOKUP($A310,DSSV!$A$7:$S$65536,IN_DTK!F$5,0))=FALSE,VLOOKUP($A310,DSSV!$A$7:$S$65536,IN_DTK!F$5,0),"")</f>
        <v>0</v>
      </c>
      <c r="G310" s="127">
        <f>IF(ISNA(VLOOKUP($A310,DSSV!$A$7:$S$65536,IN_DTK!G$5,0))=FALSE,VLOOKUP($A310,DSSV!$A$7:$S$65536,IN_DTK!G$5,0),"")</f>
        <v>0</v>
      </c>
      <c r="H310" s="127" t="str">
        <f>IF(ISNA(VLOOKUP($A310,DSSV!$A$7:$S$65536,IN_DTK!H$5,0))=FALSE,IF(H$8&lt;&gt;0,VLOOKUP($A310,DSSV!$A$7:$S$65536,IN_DTK!H$5,0),""),"")</f>
        <v/>
      </c>
      <c r="I310" s="127" t="str">
        <f>IF(ISNA(VLOOKUP($A310,DSSV!$A$7:$S$65536,IN_DTK!I$5,0))=FALSE,IF(I$8&lt;&gt;0,VLOOKUP($A310,DSSV!$A$7:$S$65536,IN_DTK!I$5,0),""),"")</f>
        <v/>
      </c>
      <c r="J310" s="127" t="str">
        <f>IF(ISNA(VLOOKUP($A310,DSSV!$A$7:$S$65536,IN_DTK!J$5,0))=FALSE,IF(J$8&lt;&gt;0,VLOOKUP($A310,DSSV!$A$7:$S$65536,IN_DTK!J$5,0),""),"")</f>
        <v/>
      </c>
      <c r="K310" s="127" t="str">
        <f>IF(ISNA(VLOOKUP($A310,DSSV!$A$7:$S$65536,IN_DTK!K$5,0))=FALSE,IF(K$8&lt;&gt;0,VLOOKUP($A310,DSSV!$A$7:$S$65536,IN_DTK!K$5,0),""),"")</f>
        <v/>
      </c>
      <c r="L310" s="127" t="str">
        <f>IF(ISNA(VLOOKUP($A310,DSSV!$A$7:$S$65536,IN_DTK!L$5,0))=FALSE,IF(L$8&lt;&gt;0,VLOOKUP($A310,DSSV!$A$7:$S$65536,IN_DTK!L$5,0),""),"")</f>
        <v/>
      </c>
      <c r="M310" s="127" t="str">
        <f>IF(ISNA(VLOOKUP($A310,DSSV!$A$7:$S$65536,IN_DTK!M$5,0))=FALSE,IF(M$8&lt;&gt;0,VLOOKUP($A310,DSSV!$A$7:$S$65536,IN_DTK!M$5,0),""),"")</f>
        <v/>
      </c>
      <c r="N310" s="127" t="str">
        <f>IF(ISNA(VLOOKUP($A310,DSSV!$A$7:$S$65536,IN_DTK!N$5,0))=FALSE,IF(N$8&lt;&gt;0,VLOOKUP($A310,DSSV!$A$7:$S$65536,IN_DTK!N$5,0),""),"")</f>
        <v/>
      </c>
      <c r="O310" s="127" t="str">
        <f>IF(ISNA(VLOOKUP($A310,DSSV!$A$7:$S$65536,IN_DTK!O$5,0))=FALSE,IF(O$8&lt;&gt;0,VLOOKUP($A310,DSSV!$A$7:$S$65536,IN_DTK!O$5,0),""),"")</f>
        <v/>
      </c>
      <c r="P310" s="127" t="str">
        <f>IF(ISNA(VLOOKUP($A310,DSSV!$A$7:$S$65536,IN_DTK!P$5,0))=FALSE,IF(P$8&lt;&gt;0,VLOOKUP($A310,DSSV!$A$7:$S$65536,IN_DTK!P$5,0),""),"")</f>
        <v/>
      </c>
      <c r="Q310" s="130">
        <f>IF(ISNA(VLOOKUP($A310,DSSV!$A$7:$S$65536,IN_DTK!Q$5,0))=FALSE,VLOOKUP($A310,DSSV!$A$7:$S$65536,IN_DTK!Q$5,0),"")</f>
        <v>0</v>
      </c>
      <c r="R310" s="131" t="str">
        <f>IF(ISNA(VLOOKUP($A310,DSSV!$A$7:$S$65536,IN_DTK!R$5,0))=FALSE,VLOOKUP($A310,DSSV!$A$7:$S$65536,IN_DTK!R$5,0),"")</f>
        <v>Không</v>
      </c>
      <c r="S310" s="132">
        <f>IF(ISNA(VLOOKUP($A310,DSSV!$A$7:$S$65536,IN_DTK!S$5,0))=FALSE,VLOOKUP($A310,DSSV!$A$7:$S$65536,IN_DTK!S$5,0),"")</f>
        <v>0</v>
      </c>
      <c r="T310" s="125"/>
      <c r="U310" s="125"/>
      <c r="V310" s="125"/>
      <c r="W310" s="125"/>
      <c r="X310" s="125"/>
      <c r="Y310" s="125"/>
      <c r="Z310" s="125"/>
      <c r="AA310" s="125"/>
      <c r="AB310" s="125"/>
      <c r="AC310" s="125"/>
      <c r="AD310" s="125"/>
      <c r="AE310" s="125"/>
      <c r="AF310" s="125"/>
      <c r="AG310" s="125"/>
      <c r="AH310" s="125"/>
      <c r="AI310" s="125"/>
      <c r="AJ310" s="125"/>
      <c r="AK310" s="125"/>
      <c r="AL310" s="125"/>
      <c r="AM310" s="125"/>
      <c r="AN310" s="125"/>
      <c r="AO310" s="125"/>
      <c r="AP310" s="125"/>
      <c r="AQ310" s="125"/>
      <c r="AR310" s="125"/>
      <c r="AS310" s="125"/>
      <c r="AT310" s="125"/>
      <c r="AU310" s="125"/>
      <c r="AV310" s="125"/>
      <c r="AW310" s="125"/>
      <c r="AX310" s="125"/>
      <c r="AY310" s="125"/>
      <c r="AZ310" s="125"/>
      <c r="BA310" s="125"/>
      <c r="BB310" s="125"/>
      <c r="BC310" s="125"/>
    </row>
    <row r="311" spans="1:55" s="126" customFormat="1" ht="20.100000000000001" customHeight="1">
      <c r="A311" s="124">
        <v>303</v>
      </c>
      <c r="B311" s="127">
        <v>303</v>
      </c>
      <c r="C311" s="127">
        <f>IF(ISNA(VLOOKUP($A311,DSSV!$A$7:$S$65536,IN_DTK!C$5,0))=FALSE,VLOOKUP($A311,DSSV!$A$7:$S$65536,IN_DTK!C$5,0),"")</f>
        <v>0</v>
      </c>
      <c r="D311" s="128">
        <f>IF(ISNA(VLOOKUP($A311,DSSV!$A$7:$S$65536,IN_DTK!D$5,0))=FALSE,VLOOKUP($A311,DSSV!$A$7:$S$65536,IN_DTK!D$5,0),"")</f>
        <v>0</v>
      </c>
      <c r="E311" s="129">
        <f>IF(ISNA(VLOOKUP($A311,DSSV!$A$7:$S$65536,IN_DTK!E$5,0))=FALSE,VLOOKUP($A311,DSSV!$A$7:$S$65536,IN_DTK!E$5,0),"")</f>
        <v>0</v>
      </c>
      <c r="F311" s="127">
        <f>IF(ISNA(VLOOKUP($A311,DSSV!$A$7:$S$65536,IN_DTK!F$5,0))=FALSE,VLOOKUP($A311,DSSV!$A$7:$S$65536,IN_DTK!F$5,0),"")</f>
        <v>0</v>
      </c>
      <c r="G311" s="127">
        <f>IF(ISNA(VLOOKUP($A311,DSSV!$A$7:$S$65536,IN_DTK!G$5,0))=FALSE,VLOOKUP($A311,DSSV!$A$7:$S$65536,IN_DTK!G$5,0),"")</f>
        <v>0</v>
      </c>
      <c r="H311" s="127" t="str">
        <f>IF(ISNA(VLOOKUP($A311,DSSV!$A$7:$S$65536,IN_DTK!H$5,0))=FALSE,IF(H$8&lt;&gt;0,VLOOKUP($A311,DSSV!$A$7:$S$65536,IN_DTK!H$5,0),""),"")</f>
        <v/>
      </c>
      <c r="I311" s="127" t="str">
        <f>IF(ISNA(VLOOKUP($A311,DSSV!$A$7:$S$65536,IN_DTK!I$5,0))=FALSE,IF(I$8&lt;&gt;0,VLOOKUP($A311,DSSV!$A$7:$S$65536,IN_DTK!I$5,0),""),"")</f>
        <v/>
      </c>
      <c r="J311" s="127" t="str">
        <f>IF(ISNA(VLOOKUP($A311,DSSV!$A$7:$S$65536,IN_DTK!J$5,0))=FALSE,IF(J$8&lt;&gt;0,VLOOKUP($A311,DSSV!$A$7:$S$65536,IN_DTK!J$5,0),""),"")</f>
        <v/>
      </c>
      <c r="K311" s="127" t="str">
        <f>IF(ISNA(VLOOKUP($A311,DSSV!$A$7:$S$65536,IN_DTK!K$5,0))=FALSE,IF(K$8&lt;&gt;0,VLOOKUP($A311,DSSV!$A$7:$S$65536,IN_DTK!K$5,0),""),"")</f>
        <v/>
      </c>
      <c r="L311" s="127" t="str">
        <f>IF(ISNA(VLOOKUP($A311,DSSV!$A$7:$S$65536,IN_DTK!L$5,0))=FALSE,IF(L$8&lt;&gt;0,VLOOKUP($A311,DSSV!$A$7:$S$65536,IN_DTK!L$5,0),""),"")</f>
        <v/>
      </c>
      <c r="M311" s="127" t="str">
        <f>IF(ISNA(VLOOKUP($A311,DSSV!$A$7:$S$65536,IN_DTK!M$5,0))=FALSE,IF(M$8&lt;&gt;0,VLOOKUP($A311,DSSV!$A$7:$S$65536,IN_DTK!M$5,0),""),"")</f>
        <v/>
      </c>
      <c r="N311" s="127" t="str">
        <f>IF(ISNA(VLOOKUP($A311,DSSV!$A$7:$S$65536,IN_DTK!N$5,0))=FALSE,IF(N$8&lt;&gt;0,VLOOKUP($A311,DSSV!$A$7:$S$65536,IN_DTK!N$5,0),""),"")</f>
        <v/>
      </c>
      <c r="O311" s="127" t="str">
        <f>IF(ISNA(VLOOKUP($A311,DSSV!$A$7:$S$65536,IN_DTK!O$5,0))=FALSE,IF(O$8&lt;&gt;0,VLOOKUP($A311,DSSV!$A$7:$S$65536,IN_DTK!O$5,0),""),"")</f>
        <v/>
      </c>
      <c r="P311" s="127" t="str">
        <f>IF(ISNA(VLOOKUP($A311,DSSV!$A$7:$S$65536,IN_DTK!P$5,0))=FALSE,IF(P$8&lt;&gt;0,VLOOKUP($A311,DSSV!$A$7:$S$65536,IN_DTK!P$5,0),""),"")</f>
        <v/>
      </c>
      <c r="Q311" s="130">
        <f>IF(ISNA(VLOOKUP($A311,DSSV!$A$7:$S$65536,IN_DTK!Q$5,0))=FALSE,VLOOKUP($A311,DSSV!$A$7:$S$65536,IN_DTK!Q$5,0),"")</f>
        <v>0</v>
      </c>
      <c r="R311" s="131" t="str">
        <f>IF(ISNA(VLOOKUP($A311,DSSV!$A$7:$S$65536,IN_DTK!R$5,0))=FALSE,VLOOKUP($A311,DSSV!$A$7:$S$65536,IN_DTK!R$5,0),"")</f>
        <v>Không</v>
      </c>
      <c r="S311" s="132">
        <f>IF(ISNA(VLOOKUP($A311,DSSV!$A$7:$S$65536,IN_DTK!S$5,0))=FALSE,VLOOKUP($A311,DSSV!$A$7:$S$65536,IN_DTK!S$5,0),"")</f>
        <v>0</v>
      </c>
      <c r="T311" s="125"/>
      <c r="U311" s="125"/>
      <c r="V311" s="125"/>
      <c r="W311" s="125"/>
      <c r="X311" s="125"/>
      <c r="Y311" s="125"/>
      <c r="Z311" s="125"/>
      <c r="AA311" s="125"/>
      <c r="AB311" s="125"/>
      <c r="AC311" s="125"/>
      <c r="AD311" s="125"/>
      <c r="AE311" s="125"/>
      <c r="AF311" s="125"/>
      <c r="AG311" s="125"/>
      <c r="AH311" s="125"/>
      <c r="AI311" s="125"/>
      <c r="AJ311" s="125"/>
      <c r="AK311" s="125"/>
      <c r="AL311" s="125"/>
      <c r="AM311" s="125"/>
      <c r="AN311" s="125"/>
      <c r="AO311" s="125"/>
      <c r="AP311" s="125"/>
      <c r="AQ311" s="125"/>
      <c r="AR311" s="125"/>
      <c r="AS311" s="125"/>
      <c r="AT311" s="125"/>
      <c r="AU311" s="125"/>
      <c r="AV311" s="125"/>
      <c r="AW311" s="125"/>
      <c r="AX311" s="125"/>
      <c r="AY311" s="125"/>
      <c r="AZ311" s="125"/>
      <c r="BA311" s="125"/>
      <c r="BB311" s="125"/>
      <c r="BC311" s="125"/>
    </row>
    <row r="312" spans="1:55" s="126" customFormat="1" ht="20.100000000000001" customHeight="1">
      <c r="A312" s="124">
        <v>304</v>
      </c>
      <c r="B312" s="127">
        <v>304</v>
      </c>
      <c r="C312" s="127">
        <f>IF(ISNA(VLOOKUP($A312,DSSV!$A$7:$S$65536,IN_DTK!C$5,0))=FALSE,VLOOKUP($A312,DSSV!$A$7:$S$65536,IN_DTK!C$5,0),"")</f>
        <v>0</v>
      </c>
      <c r="D312" s="128">
        <f>IF(ISNA(VLOOKUP($A312,DSSV!$A$7:$S$65536,IN_DTK!D$5,0))=FALSE,VLOOKUP($A312,DSSV!$A$7:$S$65536,IN_DTK!D$5,0),"")</f>
        <v>0</v>
      </c>
      <c r="E312" s="129">
        <f>IF(ISNA(VLOOKUP($A312,DSSV!$A$7:$S$65536,IN_DTK!E$5,0))=FALSE,VLOOKUP($A312,DSSV!$A$7:$S$65536,IN_DTK!E$5,0),"")</f>
        <v>0</v>
      </c>
      <c r="F312" s="127">
        <f>IF(ISNA(VLOOKUP($A312,DSSV!$A$7:$S$65536,IN_DTK!F$5,0))=FALSE,VLOOKUP($A312,DSSV!$A$7:$S$65536,IN_DTK!F$5,0),"")</f>
        <v>0</v>
      </c>
      <c r="G312" s="127">
        <f>IF(ISNA(VLOOKUP($A312,DSSV!$A$7:$S$65536,IN_DTK!G$5,0))=FALSE,VLOOKUP($A312,DSSV!$A$7:$S$65536,IN_DTK!G$5,0),"")</f>
        <v>0</v>
      </c>
      <c r="H312" s="127" t="str">
        <f>IF(ISNA(VLOOKUP($A312,DSSV!$A$7:$S$65536,IN_DTK!H$5,0))=FALSE,IF(H$8&lt;&gt;0,VLOOKUP($A312,DSSV!$A$7:$S$65536,IN_DTK!H$5,0),""),"")</f>
        <v/>
      </c>
      <c r="I312" s="127" t="str">
        <f>IF(ISNA(VLOOKUP($A312,DSSV!$A$7:$S$65536,IN_DTK!I$5,0))=FALSE,IF(I$8&lt;&gt;0,VLOOKUP($A312,DSSV!$A$7:$S$65536,IN_DTK!I$5,0),""),"")</f>
        <v/>
      </c>
      <c r="J312" s="127" t="str">
        <f>IF(ISNA(VLOOKUP($A312,DSSV!$A$7:$S$65536,IN_DTK!J$5,0))=FALSE,IF(J$8&lt;&gt;0,VLOOKUP($A312,DSSV!$A$7:$S$65536,IN_DTK!J$5,0),""),"")</f>
        <v/>
      </c>
      <c r="K312" s="127" t="str">
        <f>IF(ISNA(VLOOKUP($A312,DSSV!$A$7:$S$65536,IN_DTK!K$5,0))=FALSE,IF(K$8&lt;&gt;0,VLOOKUP($A312,DSSV!$A$7:$S$65536,IN_DTK!K$5,0),""),"")</f>
        <v/>
      </c>
      <c r="L312" s="127" t="str">
        <f>IF(ISNA(VLOOKUP($A312,DSSV!$A$7:$S$65536,IN_DTK!L$5,0))=FALSE,IF(L$8&lt;&gt;0,VLOOKUP($A312,DSSV!$A$7:$S$65536,IN_DTK!L$5,0),""),"")</f>
        <v/>
      </c>
      <c r="M312" s="127" t="str">
        <f>IF(ISNA(VLOOKUP($A312,DSSV!$A$7:$S$65536,IN_DTK!M$5,0))=FALSE,IF(M$8&lt;&gt;0,VLOOKUP($A312,DSSV!$A$7:$S$65536,IN_DTK!M$5,0),""),"")</f>
        <v/>
      </c>
      <c r="N312" s="127" t="str">
        <f>IF(ISNA(VLOOKUP($A312,DSSV!$A$7:$S$65536,IN_DTK!N$5,0))=FALSE,IF(N$8&lt;&gt;0,VLOOKUP($A312,DSSV!$A$7:$S$65536,IN_DTK!N$5,0),""),"")</f>
        <v/>
      </c>
      <c r="O312" s="127" t="str">
        <f>IF(ISNA(VLOOKUP($A312,DSSV!$A$7:$S$65536,IN_DTK!O$5,0))=FALSE,IF(O$8&lt;&gt;0,VLOOKUP($A312,DSSV!$A$7:$S$65536,IN_DTK!O$5,0),""),"")</f>
        <v/>
      </c>
      <c r="P312" s="127" t="str">
        <f>IF(ISNA(VLOOKUP($A312,DSSV!$A$7:$S$65536,IN_DTK!P$5,0))=FALSE,IF(P$8&lt;&gt;0,VLOOKUP($A312,DSSV!$A$7:$S$65536,IN_DTK!P$5,0),""),"")</f>
        <v/>
      </c>
      <c r="Q312" s="130">
        <f>IF(ISNA(VLOOKUP($A312,DSSV!$A$7:$S$65536,IN_DTK!Q$5,0))=FALSE,VLOOKUP($A312,DSSV!$A$7:$S$65536,IN_DTK!Q$5,0),"")</f>
        <v>0</v>
      </c>
      <c r="R312" s="131" t="str">
        <f>IF(ISNA(VLOOKUP($A312,DSSV!$A$7:$S$65536,IN_DTK!R$5,0))=FALSE,VLOOKUP($A312,DSSV!$A$7:$S$65536,IN_DTK!R$5,0),"")</f>
        <v>Không</v>
      </c>
      <c r="S312" s="132">
        <f>IF(ISNA(VLOOKUP($A312,DSSV!$A$7:$S$65536,IN_DTK!S$5,0))=FALSE,VLOOKUP($A312,DSSV!$A$7:$S$65536,IN_DTK!S$5,0),"")</f>
        <v>0</v>
      </c>
      <c r="T312" s="125"/>
      <c r="U312" s="125"/>
      <c r="V312" s="125"/>
      <c r="W312" s="125"/>
      <c r="X312" s="125"/>
      <c r="Y312" s="125"/>
      <c r="Z312" s="125"/>
      <c r="AA312" s="125"/>
      <c r="AB312" s="125"/>
      <c r="AC312" s="125"/>
      <c r="AD312" s="125"/>
      <c r="AE312" s="125"/>
      <c r="AF312" s="125"/>
      <c r="AG312" s="125"/>
      <c r="AH312" s="125"/>
      <c r="AI312" s="125"/>
      <c r="AJ312" s="125"/>
      <c r="AK312" s="125"/>
      <c r="AL312" s="125"/>
      <c r="AM312" s="125"/>
      <c r="AN312" s="125"/>
      <c r="AO312" s="125"/>
      <c r="AP312" s="125"/>
      <c r="AQ312" s="125"/>
      <c r="AR312" s="125"/>
      <c r="AS312" s="125"/>
      <c r="AT312" s="125"/>
      <c r="AU312" s="125"/>
      <c r="AV312" s="125"/>
      <c r="AW312" s="125"/>
      <c r="AX312" s="125"/>
      <c r="AY312" s="125"/>
      <c r="AZ312" s="125"/>
      <c r="BA312" s="125"/>
      <c r="BB312" s="125"/>
      <c r="BC312" s="125"/>
    </row>
    <row r="313" spans="1:55" s="126" customFormat="1" ht="20.100000000000001" customHeight="1">
      <c r="A313" s="124">
        <v>305</v>
      </c>
      <c r="B313" s="127">
        <v>305</v>
      </c>
      <c r="C313" s="127">
        <f>IF(ISNA(VLOOKUP($A313,DSSV!$A$7:$S$65536,IN_DTK!C$5,0))=FALSE,VLOOKUP($A313,DSSV!$A$7:$S$65536,IN_DTK!C$5,0),"")</f>
        <v>0</v>
      </c>
      <c r="D313" s="128">
        <f>IF(ISNA(VLOOKUP($A313,DSSV!$A$7:$S$65536,IN_DTK!D$5,0))=FALSE,VLOOKUP($A313,DSSV!$A$7:$S$65536,IN_DTK!D$5,0),"")</f>
        <v>0</v>
      </c>
      <c r="E313" s="129">
        <f>IF(ISNA(VLOOKUP($A313,DSSV!$A$7:$S$65536,IN_DTK!E$5,0))=FALSE,VLOOKUP($A313,DSSV!$A$7:$S$65536,IN_DTK!E$5,0),"")</f>
        <v>0</v>
      </c>
      <c r="F313" s="127">
        <f>IF(ISNA(VLOOKUP($A313,DSSV!$A$7:$S$65536,IN_DTK!F$5,0))=FALSE,VLOOKUP($A313,DSSV!$A$7:$S$65536,IN_DTK!F$5,0),"")</f>
        <v>0</v>
      </c>
      <c r="G313" s="127">
        <f>IF(ISNA(VLOOKUP($A313,DSSV!$A$7:$S$65536,IN_DTK!G$5,0))=FALSE,VLOOKUP($A313,DSSV!$A$7:$S$65536,IN_DTK!G$5,0),"")</f>
        <v>0</v>
      </c>
      <c r="H313" s="127" t="str">
        <f>IF(ISNA(VLOOKUP($A313,DSSV!$A$7:$S$65536,IN_DTK!H$5,0))=FALSE,IF(H$8&lt;&gt;0,VLOOKUP($A313,DSSV!$A$7:$S$65536,IN_DTK!H$5,0),""),"")</f>
        <v/>
      </c>
      <c r="I313" s="127" t="str">
        <f>IF(ISNA(VLOOKUP($A313,DSSV!$A$7:$S$65536,IN_DTK!I$5,0))=FALSE,IF(I$8&lt;&gt;0,VLOOKUP($A313,DSSV!$A$7:$S$65536,IN_DTK!I$5,0),""),"")</f>
        <v/>
      </c>
      <c r="J313" s="127" t="str">
        <f>IF(ISNA(VLOOKUP($A313,DSSV!$A$7:$S$65536,IN_DTK!J$5,0))=FALSE,IF(J$8&lt;&gt;0,VLOOKUP($A313,DSSV!$A$7:$S$65536,IN_DTK!J$5,0),""),"")</f>
        <v/>
      </c>
      <c r="K313" s="127" t="str">
        <f>IF(ISNA(VLOOKUP($A313,DSSV!$A$7:$S$65536,IN_DTK!K$5,0))=FALSE,IF(K$8&lt;&gt;0,VLOOKUP($A313,DSSV!$A$7:$S$65536,IN_DTK!K$5,0),""),"")</f>
        <v/>
      </c>
      <c r="L313" s="127" t="str">
        <f>IF(ISNA(VLOOKUP($A313,DSSV!$A$7:$S$65536,IN_DTK!L$5,0))=FALSE,IF(L$8&lt;&gt;0,VLOOKUP($A313,DSSV!$A$7:$S$65536,IN_DTK!L$5,0),""),"")</f>
        <v/>
      </c>
      <c r="M313" s="127" t="str">
        <f>IF(ISNA(VLOOKUP($A313,DSSV!$A$7:$S$65536,IN_DTK!M$5,0))=FALSE,IF(M$8&lt;&gt;0,VLOOKUP($A313,DSSV!$A$7:$S$65536,IN_DTK!M$5,0),""),"")</f>
        <v/>
      </c>
      <c r="N313" s="127" t="str">
        <f>IF(ISNA(VLOOKUP($A313,DSSV!$A$7:$S$65536,IN_DTK!N$5,0))=FALSE,IF(N$8&lt;&gt;0,VLOOKUP($A313,DSSV!$A$7:$S$65536,IN_DTK!N$5,0),""),"")</f>
        <v/>
      </c>
      <c r="O313" s="127" t="str">
        <f>IF(ISNA(VLOOKUP($A313,DSSV!$A$7:$S$65536,IN_DTK!O$5,0))=FALSE,IF(O$8&lt;&gt;0,VLOOKUP($A313,DSSV!$A$7:$S$65536,IN_DTK!O$5,0),""),"")</f>
        <v/>
      </c>
      <c r="P313" s="127" t="str">
        <f>IF(ISNA(VLOOKUP($A313,DSSV!$A$7:$S$65536,IN_DTK!P$5,0))=FALSE,IF(P$8&lt;&gt;0,VLOOKUP($A313,DSSV!$A$7:$S$65536,IN_DTK!P$5,0),""),"")</f>
        <v/>
      </c>
      <c r="Q313" s="130">
        <f>IF(ISNA(VLOOKUP($A313,DSSV!$A$7:$S$65536,IN_DTK!Q$5,0))=FALSE,VLOOKUP($A313,DSSV!$A$7:$S$65536,IN_DTK!Q$5,0),"")</f>
        <v>0</v>
      </c>
      <c r="R313" s="131" t="str">
        <f>IF(ISNA(VLOOKUP($A313,DSSV!$A$7:$S$65536,IN_DTK!R$5,0))=FALSE,VLOOKUP($A313,DSSV!$A$7:$S$65536,IN_DTK!R$5,0),"")</f>
        <v>Không</v>
      </c>
      <c r="S313" s="132">
        <f>IF(ISNA(VLOOKUP($A313,DSSV!$A$7:$S$65536,IN_DTK!S$5,0))=FALSE,VLOOKUP($A313,DSSV!$A$7:$S$65536,IN_DTK!S$5,0),"")</f>
        <v>0</v>
      </c>
      <c r="T313" s="125"/>
      <c r="U313" s="125"/>
      <c r="V313" s="125"/>
      <c r="W313" s="125"/>
      <c r="X313" s="125"/>
      <c r="Y313" s="125"/>
      <c r="Z313" s="125"/>
      <c r="AA313" s="125"/>
      <c r="AB313" s="125"/>
      <c r="AC313" s="125"/>
      <c r="AD313" s="125"/>
      <c r="AE313" s="125"/>
      <c r="AF313" s="125"/>
      <c r="AG313" s="125"/>
      <c r="AH313" s="125"/>
      <c r="AI313" s="125"/>
      <c r="AJ313" s="125"/>
      <c r="AK313" s="125"/>
      <c r="AL313" s="125"/>
      <c r="AM313" s="125"/>
      <c r="AN313" s="125"/>
      <c r="AO313" s="125"/>
      <c r="AP313" s="125"/>
      <c r="AQ313" s="125"/>
      <c r="AR313" s="125"/>
      <c r="AS313" s="125"/>
      <c r="AT313" s="125"/>
      <c r="AU313" s="125"/>
      <c r="AV313" s="125"/>
      <c r="AW313" s="125"/>
      <c r="AX313" s="125"/>
      <c r="AY313" s="125"/>
      <c r="AZ313" s="125"/>
      <c r="BA313" s="125"/>
      <c r="BB313" s="125"/>
      <c r="BC313" s="125"/>
    </row>
    <row r="314" spans="1:55" s="126" customFormat="1" ht="20.100000000000001" customHeight="1">
      <c r="A314" s="124">
        <v>306</v>
      </c>
      <c r="B314" s="127">
        <v>306</v>
      </c>
      <c r="C314" s="127">
        <f>IF(ISNA(VLOOKUP($A314,DSSV!$A$7:$S$65536,IN_DTK!C$5,0))=FALSE,VLOOKUP($A314,DSSV!$A$7:$S$65536,IN_DTK!C$5,0),"")</f>
        <v>0</v>
      </c>
      <c r="D314" s="128">
        <f>IF(ISNA(VLOOKUP($A314,DSSV!$A$7:$S$65536,IN_DTK!D$5,0))=FALSE,VLOOKUP($A314,DSSV!$A$7:$S$65536,IN_DTK!D$5,0),"")</f>
        <v>0</v>
      </c>
      <c r="E314" s="129">
        <f>IF(ISNA(VLOOKUP($A314,DSSV!$A$7:$S$65536,IN_DTK!E$5,0))=FALSE,VLOOKUP($A314,DSSV!$A$7:$S$65536,IN_DTK!E$5,0),"")</f>
        <v>0</v>
      </c>
      <c r="F314" s="127">
        <f>IF(ISNA(VLOOKUP($A314,DSSV!$A$7:$S$65536,IN_DTK!F$5,0))=FALSE,VLOOKUP($A314,DSSV!$A$7:$S$65536,IN_DTK!F$5,0),"")</f>
        <v>0</v>
      </c>
      <c r="G314" s="127">
        <f>IF(ISNA(VLOOKUP($A314,DSSV!$A$7:$S$65536,IN_DTK!G$5,0))=FALSE,VLOOKUP($A314,DSSV!$A$7:$S$65536,IN_DTK!G$5,0),"")</f>
        <v>0</v>
      </c>
      <c r="H314" s="127" t="str">
        <f>IF(ISNA(VLOOKUP($A314,DSSV!$A$7:$S$65536,IN_DTK!H$5,0))=FALSE,IF(H$8&lt;&gt;0,VLOOKUP($A314,DSSV!$A$7:$S$65536,IN_DTK!H$5,0),""),"")</f>
        <v/>
      </c>
      <c r="I314" s="127" t="str">
        <f>IF(ISNA(VLOOKUP($A314,DSSV!$A$7:$S$65536,IN_DTK!I$5,0))=FALSE,IF(I$8&lt;&gt;0,VLOOKUP($A314,DSSV!$A$7:$S$65536,IN_DTK!I$5,0),""),"")</f>
        <v/>
      </c>
      <c r="J314" s="127" t="str">
        <f>IF(ISNA(VLOOKUP($A314,DSSV!$A$7:$S$65536,IN_DTK!J$5,0))=FALSE,IF(J$8&lt;&gt;0,VLOOKUP($A314,DSSV!$A$7:$S$65536,IN_DTK!J$5,0),""),"")</f>
        <v/>
      </c>
      <c r="K314" s="127" t="str">
        <f>IF(ISNA(VLOOKUP($A314,DSSV!$A$7:$S$65536,IN_DTK!K$5,0))=FALSE,IF(K$8&lt;&gt;0,VLOOKUP($A314,DSSV!$A$7:$S$65536,IN_DTK!K$5,0),""),"")</f>
        <v/>
      </c>
      <c r="L314" s="127" t="str">
        <f>IF(ISNA(VLOOKUP($A314,DSSV!$A$7:$S$65536,IN_DTK!L$5,0))=FALSE,IF(L$8&lt;&gt;0,VLOOKUP($A314,DSSV!$A$7:$S$65536,IN_DTK!L$5,0),""),"")</f>
        <v/>
      </c>
      <c r="M314" s="127" t="str">
        <f>IF(ISNA(VLOOKUP($A314,DSSV!$A$7:$S$65536,IN_DTK!M$5,0))=FALSE,IF(M$8&lt;&gt;0,VLOOKUP($A314,DSSV!$A$7:$S$65536,IN_DTK!M$5,0),""),"")</f>
        <v/>
      </c>
      <c r="N314" s="127" t="str">
        <f>IF(ISNA(VLOOKUP($A314,DSSV!$A$7:$S$65536,IN_DTK!N$5,0))=FALSE,IF(N$8&lt;&gt;0,VLOOKUP($A314,DSSV!$A$7:$S$65536,IN_DTK!N$5,0),""),"")</f>
        <v/>
      </c>
      <c r="O314" s="127" t="str">
        <f>IF(ISNA(VLOOKUP($A314,DSSV!$A$7:$S$65536,IN_DTK!O$5,0))=FALSE,IF(O$8&lt;&gt;0,VLOOKUP($A314,DSSV!$A$7:$S$65536,IN_DTK!O$5,0),""),"")</f>
        <v/>
      </c>
      <c r="P314" s="127" t="str">
        <f>IF(ISNA(VLOOKUP($A314,DSSV!$A$7:$S$65536,IN_DTK!P$5,0))=FALSE,IF(P$8&lt;&gt;0,VLOOKUP($A314,DSSV!$A$7:$S$65536,IN_DTK!P$5,0),""),"")</f>
        <v/>
      </c>
      <c r="Q314" s="130">
        <f>IF(ISNA(VLOOKUP($A314,DSSV!$A$7:$S$65536,IN_DTK!Q$5,0))=FALSE,VLOOKUP($A314,DSSV!$A$7:$S$65536,IN_DTK!Q$5,0),"")</f>
        <v>0</v>
      </c>
      <c r="R314" s="131" t="str">
        <f>IF(ISNA(VLOOKUP($A314,DSSV!$A$7:$S$65536,IN_DTK!R$5,0))=FALSE,VLOOKUP($A314,DSSV!$A$7:$S$65536,IN_DTK!R$5,0),"")</f>
        <v>Không</v>
      </c>
      <c r="S314" s="132">
        <f>IF(ISNA(VLOOKUP($A314,DSSV!$A$7:$S$65536,IN_DTK!S$5,0))=FALSE,VLOOKUP($A314,DSSV!$A$7:$S$65536,IN_DTK!S$5,0),"")</f>
        <v>0</v>
      </c>
      <c r="T314" s="125"/>
      <c r="U314" s="125"/>
      <c r="V314" s="125"/>
      <c r="W314" s="125"/>
      <c r="X314" s="125"/>
      <c r="Y314" s="125"/>
      <c r="Z314" s="125"/>
      <c r="AA314" s="125"/>
      <c r="AB314" s="125"/>
      <c r="AC314" s="125"/>
      <c r="AD314" s="125"/>
      <c r="AE314" s="125"/>
      <c r="AF314" s="125"/>
      <c r="AG314" s="125"/>
      <c r="AH314" s="125"/>
      <c r="AI314" s="125"/>
      <c r="AJ314" s="125"/>
      <c r="AK314" s="125"/>
      <c r="AL314" s="125"/>
      <c r="AM314" s="125"/>
      <c r="AN314" s="125"/>
      <c r="AO314" s="125"/>
      <c r="AP314" s="125"/>
      <c r="AQ314" s="125"/>
      <c r="AR314" s="125"/>
      <c r="AS314" s="125"/>
      <c r="AT314" s="125"/>
      <c r="AU314" s="125"/>
      <c r="AV314" s="125"/>
      <c r="AW314" s="125"/>
      <c r="AX314" s="125"/>
      <c r="AY314" s="125"/>
      <c r="AZ314" s="125"/>
      <c r="BA314" s="125"/>
      <c r="BB314" s="125"/>
      <c r="BC314" s="125"/>
    </row>
    <row r="315" spans="1:55" s="126" customFormat="1" ht="20.100000000000001" customHeight="1">
      <c r="A315" s="124">
        <v>307</v>
      </c>
      <c r="B315" s="127">
        <v>307</v>
      </c>
      <c r="C315" s="127">
        <f>IF(ISNA(VLOOKUP($A315,DSSV!$A$7:$S$65536,IN_DTK!C$5,0))=FALSE,VLOOKUP($A315,DSSV!$A$7:$S$65536,IN_DTK!C$5,0),"")</f>
        <v>0</v>
      </c>
      <c r="D315" s="128">
        <f>IF(ISNA(VLOOKUP($A315,DSSV!$A$7:$S$65536,IN_DTK!D$5,0))=FALSE,VLOOKUP($A315,DSSV!$A$7:$S$65536,IN_DTK!D$5,0),"")</f>
        <v>0</v>
      </c>
      <c r="E315" s="129">
        <f>IF(ISNA(VLOOKUP($A315,DSSV!$A$7:$S$65536,IN_DTK!E$5,0))=FALSE,VLOOKUP($A315,DSSV!$A$7:$S$65536,IN_DTK!E$5,0),"")</f>
        <v>0</v>
      </c>
      <c r="F315" s="127">
        <f>IF(ISNA(VLOOKUP($A315,DSSV!$A$7:$S$65536,IN_DTK!F$5,0))=FALSE,VLOOKUP($A315,DSSV!$A$7:$S$65536,IN_DTK!F$5,0),"")</f>
        <v>0</v>
      </c>
      <c r="G315" s="127">
        <f>IF(ISNA(VLOOKUP($A315,DSSV!$A$7:$S$65536,IN_DTK!G$5,0))=FALSE,VLOOKUP($A315,DSSV!$A$7:$S$65536,IN_DTK!G$5,0),"")</f>
        <v>0</v>
      </c>
      <c r="H315" s="127" t="str">
        <f>IF(ISNA(VLOOKUP($A315,DSSV!$A$7:$S$65536,IN_DTK!H$5,0))=FALSE,IF(H$8&lt;&gt;0,VLOOKUP($A315,DSSV!$A$7:$S$65536,IN_DTK!H$5,0),""),"")</f>
        <v/>
      </c>
      <c r="I315" s="127" t="str">
        <f>IF(ISNA(VLOOKUP($A315,DSSV!$A$7:$S$65536,IN_DTK!I$5,0))=FALSE,IF(I$8&lt;&gt;0,VLOOKUP($A315,DSSV!$A$7:$S$65536,IN_DTK!I$5,0),""),"")</f>
        <v/>
      </c>
      <c r="J315" s="127" t="str">
        <f>IF(ISNA(VLOOKUP($A315,DSSV!$A$7:$S$65536,IN_DTK!J$5,0))=FALSE,IF(J$8&lt;&gt;0,VLOOKUP($A315,DSSV!$A$7:$S$65536,IN_DTK!J$5,0),""),"")</f>
        <v/>
      </c>
      <c r="K315" s="127" t="str">
        <f>IF(ISNA(VLOOKUP($A315,DSSV!$A$7:$S$65536,IN_DTK!K$5,0))=FALSE,IF(K$8&lt;&gt;0,VLOOKUP($A315,DSSV!$A$7:$S$65536,IN_DTK!K$5,0),""),"")</f>
        <v/>
      </c>
      <c r="L315" s="127" t="str">
        <f>IF(ISNA(VLOOKUP($A315,DSSV!$A$7:$S$65536,IN_DTK!L$5,0))=FALSE,IF(L$8&lt;&gt;0,VLOOKUP($A315,DSSV!$A$7:$S$65536,IN_DTK!L$5,0),""),"")</f>
        <v/>
      </c>
      <c r="M315" s="127" t="str">
        <f>IF(ISNA(VLOOKUP($A315,DSSV!$A$7:$S$65536,IN_DTK!M$5,0))=FALSE,IF(M$8&lt;&gt;0,VLOOKUP($A315,DSSV!$A$7:$S$65536,IN_DTK!M$5,0),""),"")</f>
        <v/>
      </c>
      <c r="N315" s="127" t="str">
        <f>IF(ISNA(VLOOKUP($A315,DSSV!$A$7:$S$65536,IN_DTK!N$5,0))=FALSE,IF(N$8&lt;&gt;0,VLOOKUP($A315,DSSV!$A$7:$S$65536,IN_DTK!N$5,0),""),"")</f>
        <v/>
      </c>
      <c r="O315" s="127" t="str">
        <f>IF(ISNA(VLOOKUP($A315,DSSV!$A$7:$S$65536,IN_DTK!O$5,0))=FALSE,IF(O$8&lt;&gt;0,VLOOKUP($A315,DSSV!$A$7:$S$65536,IN_DTK!O$5,0),""),"")</f>
        <v/>
      </c>
      <c r="P315" s="127" t="str">
        <f>IF(ISNA(VLOOKUP($A315,DSSV!$A$7:$S$65536,IN_DTK!P$5,0))=FALSE,IF(P$8&lt;&gt;0,VLOOKUP($A315,DSSV!$A$7:$S$65536,IN_DTK!P$5,0),""),"")</f>
        <v/>
      </c>
      <c r="Q315" s="130">
        <f>IF(ISNA(VLOOKUP($A315,DSSV!$A$7:$S$65536,IN_DTK!Q$5,0))=FALSE,VLOOKUP($A315,DSSV!$A$7:$S$65536,IN_DTK!Q$5,0),"")</f>
        <v>0</v>
      </c>
      <c r="R315" s="131" t="str">
        <f>IF(ISNA(VLOOKUP($A315,DSSV!$A$7:$S$65536,IN_DTK!R$5,0))=FALSE,VLOOKUP($A315,DSSV!$A$7:$S$65536,IN_DTK!R$5,0),"")</f>
        <v>Không</v>
      </c>
      <c r="S315" s="132">
        <f>IF(ISNA(VLOOKUP($A315,DSSV!$A$7:$S$65536,IN_DTK!S$5,0))=FALSE,VLOOKUP($A315,DSSV!$A$7:$S$65536,IN_DTK!S$5,0),"")</f>
        <v>0</v>
      </c>
      <c r="T315" s="125"/>
      <c r="U315" s="125"/>
      <c r="V315" s="125"/>
      <c r="W315" s="125"/>
      <c r="X315" s="125"/>
      <c r="Y315" s="125"/>
      <c r="Z315" s="125"/>
      <c r="AA315" s="125"/>
      <c r="AB315" s="125"/>
      <c r="AC315" s="125"/>
      <c r="AD315" s="125"/>
      <c r="AE315" s="125"/>
      <c r="AF315" s="125"/>
      <c r="AG315" s="125"/>
      <c r="AH315" s="125"/>
      <c r="AI315" s="125"/>
      <c r="AJ315" s="125"/>
      <c r="AK315" s="125"/>
      <c r="AL315" s="125"/>
      <c r="AM315" s="125"/>
      <c r="AN315" s="125"/>
      <c r="AO315" s="125"/>
      <c r="AP315" s="125"/>
      <c r="AQ315" s="125"/>
      <c r="AR315" s="125"/>
      <c r="AS315" s="125"/>
      <c r="AT315" s="125"/>
      <c r="AU315" s="125"/>
      <c r="AV315" s="125"/>
      <c r="AW315" s="125"/>
      <c r="AX315" s="125"/>
      <c r="AY315" s="125"/>
      <c r="AZ315" s="125"/>
      <c r="BA315" s="125"/>
      <c r="BB315" s="125"/>
      <c r="BC315" s="125"/>
    </row>
    <row r="316" spans="1:55" s="126" customFormat="1" ht="20.100000000000001" customHeight="1">
      <c r="A316" s="124">
        <v>308</v>
      </c>
      <c r="B316" s="127">
        <v>308</v>
      </c>
      <c r="C316" s="127">
        <f>IF(ISNA(VLOOKUP($A316,DSSV!$A$7:$S$65536,IN_DTK!C$5,0))=FALSE,VLOOKUP($A316,DSSV!$A$7:$S$65536,IN_DTK!C$5,0),"")</f>
        <v>0</v>
      </c>
      <c r="D316" s="128">
        <f>IF(ISNA(VLOOKUP($A316,DSSV!$A$7:$S$65536,IN_DTK!D$5,0))=FALSE,VLOOKUP($A316,DSSV!$A$7:$S$65536,IN_DTK!D$5,0),"")</f>
        <v>0</v>
      </c>
      <c r="E316" s="129">
        <f>IF(ISNA(VLOOKUP($A316,DSSV!$A$7:$S$65536,IN_DTK!E$5,0))=FALSE,VLOOKUP($A316,DSSV!$A$7:$S$65536,IN_DTK!E$5,0),"")</f>
        <v>0</v>
      </c>
      <c r="F316" s="127">
        <f>IF(ISNA(VLOOKUP($A316,DSSV!$A$7:$S$65536,IN_DTK!F$5,0))=FALSE,VLOOKUP($A316,DSSV!$A$7:$S$65536,IN_DTK!F$5,0),"")</f>
        <v>0</v>
      </c>
      <c r="G316" s="127">
        <f>IF(ISNA(VLOOKUP($A316,DSSV!$A$7:$S$65536,IN_DTK!G$5,0))=FALSE,VLOOKUP($A316,DSSV!$A$7:$S$65536,IN_DTK!G$5,0),"")</f>
        <v>0</v>
      </c>
      <c r="H316" s="127" t="str">
        <f>IF(ISNA(VLOOKUP($A316,DSSV!$A$7:$S$65536,IN_DTK!H$5,0))=FALSE,IF(H$8&lt;&gt;0,VLOOKUP($A316,DSSV!$A$7:$S$65536,IN_DTK!H$5,0),""),"")</f>
        <v/>
      </c>
      <c r="I316" s="127" t="str">
        <f>IF(ISNA(VLOOKUP($A316,DSSV!$A$7:$S$65536,IN_DTK!I$5,0))=FALSE,IF(I$8&lt;&gt;0,VLOOKUP($A316,DSSV!$A$7:$S$65536,IN_DTK!I$5,0),""),"")</f>
        <v/>
      </c>
      <c r="J316" s="127" t="str">
        <f>IF(ISNA(VLOOKUP($A316,DSSV!$A$7:$S$65536,IN_DTK!J$5,0))=FALSE,IF(J$8&lt;&gt;0,VLOOKUP($A316,DSSV!$A$7:$S$65536,IN_DTK!J$5,0),""),"")</f>
        <v/>
      </c>
      <c r="K316" s="127" t="str">
        <f>IF(ISNA(VLOOKUP($A316,DSSV!$A$7:$S$65536,IN_DTK!K$5,0))=FALSE,IF(K$8&lt;&gt;0,VLOOKUP($A316,DSSV!$A$7:$S$65536,IN_DTK!K$5,0),""),"")</f>
        <v/>
      </c>
      <c r="L316" s="127" t="str">
        <f>IF(ISNA(VLOOKUP($A316,DSSV!$A$7:$S$65536,IN_DTK!L$5,0))=FALSE,IF(L$8&lt;&gt;0,VLOOKUP($A316,DSSV!$A$7:$S$65536,IN_DTK!L$5,0),""),"")</f>
        <v/>
      </c>
      <c r="M316" s="127" t="str">
        <f>IF(ISNA(VLOOKUP($A316,DSSV!$A$7:$S$65536,IN_DTK!M$5,0))=FALSE,IF(M$8&lt;&gt;0,VLOOKUP($A316,DSSV!$A$7:$S$65536,IN_DTK!M$5,0),""),"")</f>
        <v/>
      </c>
      <c r="N316" s="127" t="str">
        <f>IF(ISNA(VLOOKUP($A316,DSSV!$A$7:$S$65536,IN_DTK!N$5,0))=FALSE,IF(N$8&lt;&gt;0,VLOOKUP($A316,DSSV!$A$7:$S$65536,IN_DTK!N$5,0),""),"")</f>
        <v/>
      </c>
      <c r="O316" s="127" t="str">
        <f>IF(ISNA(VLOOKUP($A316,DSSV!$A$7:$S$65536,IN_DTK!O$5,0))=FALSE,IF(O$8&lt;&gt;0,VLOOKUP($A316,DSSV!$A$7:$S$65536,IN_DTK!O$5,0),""),"")</f>
        <v/>
      </c>
      <c r="P316" s="127" t="str">
        <f>IF(ISNA(VLOOKUP($A316,DSSV!$A$7:$S$65536,IN_DTK!P$5,0))=FALSE,IF(P$8&lt;&gt;0,VLOOKUP($A316,DSSV!$A$7:$S$65536,IN_DTK!P$5,0),""),"")</f>
        <v/>
      </c>
      <c r="Q316" s="130">
        <f>IF(ISNA(VLOOKUP($A316,DSSV!$A$7:$S$65536,IN_DTK!Q$5,0))=FALSE,VLOOKUP($A316,DSSV!$A$7:$S$65536,IN_DTK!Q$5,0),"")</f>
        <v>0</v>
      </c>
      <c r="R316" s="131" t="str">
        <f>IF(ISNA(VLOOKUP($A316,DSSV!$A$7:$S$65536,IN_DTK!R$5,0))=FALSE,VLOOKUP($A316,DSSV!$A$7:$S$65536,IN_DTK!R$5,0),"")</f>
        <v>Không</v>
      </c>
      <c r="S316" s="132">
        <f>IF(ISNA(VLOOKUP($A316,DSSV!$A$7:$S$65536,IN_DTK!S$5,0))=FALSE,VLOOKUP($A316,DSSV!$A$7:$S$65536,IN_DTK!S$5,0),"")</f>
        <v>0</v>
      </c>
      <c r="T316" s="125"/>
      <c r="U316" s="125"/>
      <c r="V316" s="125"/>
      <c r="W316" s="125"/>
      <c r="X316" s="125"/>
      <c r="Y316" s="125"/>
      <c r="Z316" s="125"/>
      <c r="AA316" s="125"/>
      <c r="AB316" s="125"/>
      <c r="AC316" s="125"/>
      <c r="AD316" s="125"/>
      <c r="AE316" s="125"/>
      <c r="AF316" s="125"/>
      <c r="AG316" s="125"/>
      <c r="AH316" s="125"/>
      <c r="AI316" s="125"/>
      <c r="AJ316" s="125"/>
      <c r="AK316" s="125"/>
      <c r="AL316" s="125"/>
      <c r="AM316" s="125"/>
      <c r="AN316" s="125"/>
      <c r="AO316" s="125"/>
      <c r="AP316" s="125"/>
      <c r="AQ316" s="125"/>
      <c r="AR316" s="125"/>
      <c r="AS316" s="125"/>
      <c r="AT316" s="125"/>
      <c r="AU316" s="125"/>
      <c r="AV316" s="125"/>
      <c r="AW316" s="125"/>
      <c r="AX316" s="125"/>
      <c r="AY316" s="125"/>
      <c r="AZ316" s="125"/>
      <c r="BA316" s="125"/>
      <c r="BB316" s="125"/>
      <c r="BC316" s="125"/>
    </row>
    <row r="317" spans="1:55" s="126" customFormat="1" ht="20.100000000000001" customHeight="1">
      <c r="A317" s="124">
        <v>309</v>
      </c>
      <c r="B317" s="127">
        <v>309</v>
      </c>
      <c r="C317" s="127">
        <f>IF(ISNA(VLOOKUP($A317,DSSV!$A$7:$S$65536,IN_DTK!C$5,0))=FALSE,VLOOKUP($A317,DSSV!$A$7:$S$65536,IN_DTK!C$5,0),"")</f>
        <v>0</v>
      </c>
      <c r="D317" s="128">
        <f>IF(ISNA(VLOOKUP($A317,DSSV!$A$7:$S$65536,IN_DTK!D$5,0))=FALSE,VLOOKUP($A317,DSSV!$A$7:$S$65536,IN_DTK!D$5,0),"")</f>
        <v>0</v>
      </c>
      <c r="E317" s="129">
        <f>IF(ISNA(VLOOKUP($A317,DSSV!$A$7:$S$65536,IN_DTK!E$5,0))=FALSE,VLOOKUP($A317,DSSV!$A$7:$S$65536,IN_DTK!E$5,0),"")</f>
        <v>0</v>
      </c>
      <c r="F317" s="127">
        <f>IF(ISNA(VLOOKUP($A317,DSSV!$A$7:$S$65536,IN_DTK!F$5,0))=FALSE,VLOOKUP($A317,DSSV!$A$7:$S$65536,IN_DTK!F$5,0),"")</f>
        <v>0</v>
      </c>
      <c r="G317" s="127">
        <f>IF(ISNA(VLOOKUP($A317,DSSV!$A$7:$S$65536,IN_DTK!G$5,0))=FALSE,VLOOKUP($A317,DSSV!$A$7:$S$65536,IN_DTK!G$5,0),"")</f>
        <v>0</v>
      </c>
      <c r="H317" s="127" t="str">
        <f>IF(ISNA(VLOOKUP($A317,DSSV!$A$7:$S$65536,IN_DTK!H$5,0))=FALSE,IF(H$8&lt;&gt;0,VLOOKUP($A317,DSSV!$A$7:$S$65536,IN_DTK!H$5,0),""),"")</f>
        <v/>
      </c>
      <c r="I317" s="127" t="str">
        <f>IF(ISNA(VLOOKUP($A317,DSSV!$A$7:$S$65536,IN_DTK!I$5,0))=FALSE,IF(I$8&lt;&gt;0,VLOOKUP($A317,DSSV!$A$7:$S$65536,IN_DTK!I$5,0),""),"")</f>
        <v/>
      </c>
      <c r="J317" s="127" t="str">
        <f>IF(ISNA(VLOOKUP($A317,DSSV!$A$7:$S$65536,IN_DTK!J$5,0))=FALSE,IF(J$8&lt;&gt;0,VLOOKUP($A317,DSSV!$A$7:$S$65536,IN_DTK!J$5,0),""),"")</f>
        <v/>
      </c>
      <c r="K317" s="127" t="str">
        <f>IF(ISNA(VLOOKUP($A317,DSSV!$A$7:$S$65536,IN_DTK!K$5,0))=FALSE,IF(K$8&lt;&gt;0,VLOOKUP($A317,DSSV!$A$7:$S$65536,IN_DTK!K$5,0),""),"")</f>
        <v/>
      </c>
      <c r="L317" s="127" t="str">
        <f>IF(ISNA(VLOOKUP($A317,DSSV!$A$7:$S$65536,IN_DTK!L$5,0))=FALSE,IF(L$8&lt;&gt;0,VLOOKUP($A317,DSSV!$A$7:$S$65536,IN_DTK!L$5,0),""),"")</f>
        <v/>
      </c>
      <c r="M317" s="127" t="str">
        <f>IF(ISNA(VLOOKUP($A317,DSSV!$A$7:$S$65536,IN_DTK!M$5,0))=FALSE,IF(M$8&lt;&gt;0,VLOOKUP($A317,DSSV!$A$7:$S$65536,IN_DTK!M$5,0),""),"")</f>
        <v/>
      </c>
      <c r="N317" s="127" t="str">
        <f>IF(ISNA(VLOOKUP($A317,DSSV!$A$7:$S$65536,IN_DTK!N$5,0))=FALSE,IF(N$8&lt;&gt;0,VLOOKUP($A317,DSSV!$A$7:$S$65536,IN_DTK!N$5,0),""),"")</f>
        <v/>
      </c>
      <c r="O317" s="127" t="str">
        <f>IF(ISNA(VLOOKUP($A317,DSSV!$A$7:$S$65536,IN_DTK!O$5,0))=FALSE,IF(O$8&lt;&gt;0,VLOOKUP($A317,DSSV!$A$7:$S$65536,IN_DTK!O$5,0),""),"")</f>
        <v/>
      </c>
      <c r="P317" s="127" t="str">
        <f>IF(ISNA(VLOOKUP($A317,DSSV!$A$7:$S$65536,IN_DTK!P$5,0))=FALSE,IF(P$8&lt;&gt;0,VLOOKUP($A317,DSSV!$A$7:$S$65536,IN_DTK!P$5,0),""),"")</f>
        <v/>
      </c>
      <c r="Q317" s="130">
        <f>IF(ISNA(VLOOKUP($A317,DSSV!$A$7:$S$65536,IN_DTK!Q$5,0))=FALSE,VLOOKUP($A317,DSSV!$A$7:$S$65536,IN_DTK!Q$5,0),"")</f>
        <v>0</v>
      </c>
      <c r="R317" s="131" t="str">
        <f>IF(ISNA(VLOOKUP($A317,DSSV!$A$7:$S$65536,IN_DTK!R$5,0))=FALSE,VLOOKUP($A317,DSSV!$A$7:$S$65536,IN_DTK!R$5,0),"")</f>
        <v>Không</v>
      </c>
      <c r="S317" s="132">
        <f>IF(ISNA(VLOOKUP($A317,DSSV!$A$7:$S$65536,IN_DTK!S$5,0))=FALSE,VLOOKUP($A317,DSSV!$A$7:$S$65536,IN_DTK!S$5,0),"")</f>
        <v>0</v>
      </c>
      <c r="T317" s="125"/>
      <c r="U317" s="125"/>
      <c r="V317" s="125"/>
      <c r="W317" s="125"/>
      <c r="X317" s="125"/>
      <c r="Y317" s="125"/>
      <c r="Z317" s="125"/>
      <c r="AA317" s="125"/>
      <c r="AB317" s="125"/>
      <c r="AC317" s="125"/>
      <c r="AD317" s="125"/>
      <c r="AE317" s="125"/>
      <c r="AF317" s="125"/>
      <c r="AG317" s="125"/>
      <c r="AH317" s="125"/>
      <c r="AI317" s="125"/>
      <c r="AJ317" s="125"/>
      <c r="AK317" s="125"/>
      <c r="AL317" s="125"/>
      <c r="AM317" s="125"/>
      <c r="AN317" s="125"/>
      <c r="AO317" s="125"/>
      <c r="AP317" s="125"/>
      <c r="AQ317" s="125"/>
      <c r="AR317" s="125"/>
      <c r="AS317" s="125"/>
      <c r="AT317" s="125"/>
      <c r="AU317" s="125"/>
      <c r="AV317" s="125"/>
      <c r="AW317" s="125"/>
      <c r="AX317" s="125"/>
      <c r="AY317" s="125"/>
      <c r="AZ317" s="125"/>
      <c r="BA317" s="125"/>
      <c r="BB317" s="125"/>
      <c r="BC317" s="125"/>
    </row>
    <row r="318" spans="1:55" s="126" customFormat="1" ht="20.100000000000001" customHeight="1">
      <c r="A318" s="124">
        <v>310</v>
      </c>
      <c r="B318" s="127">
        <v>310</v>
      </c>
      <c r="C318" s="127">
        <f>IF(ISNA(VLOOKUP($A318,DSSV!$A$7:$S$65536,IN_DTK!C$5,0))=FALSE,VLOOKUP($A318,DSSV!$A$7:$S$65536,IN_DTK!C$5,0),"")</f>
        <v>0</v>
      </c>
      <c r="D318" s="128">
        <f>IF(ISNA(VLOOKUP($A318,DSSV!$A$7:$S$65536,IN_DTK!D$5,0))=FALSE,VLOOKUP($A318,DSSV!$A$7:$S$65536,IN_DTK!D$5,0),"")</f>
        <v>0</v>
      </c>
      <c r="E318" s="129">
        <f>IF(ISNA(VLOOKUP($A318,DSSV!$A$7:$S$65536,IN_DTK!E$5,0))=FALSE,VLOOKUP($A318,DSSV!$A$7:$S$65536,IN_DTK!E$5,0),"")</f>
        <v>0</v>
      </c>
      <c r="F318" s="127">
        <f>IF(ISNA(VLOOKUP($A318,DSSV!$A$7:$S$65536,IN_DTK!F$5,0))=FALSE,VLOOKUP($A318,DSSV!$A$7:$S$65536,IN_DTK!F$5,0),"")</f>
        <v>0</v>
      </c>
      <c r="G318" s="127">
        <f>IF(ISNA(VLOOKUP($A318,DSSV!$A$7:$S$65536,IN_DTK!G$5,0))=FALSE,VLOOKUP($A318,DSSV!$A$7:$S$65536,IN_DTK!G$5,0),"")</f>
        <v>0</v>
      </c>
      <c r="H318" s="127" t="str">
        <f>IF(ISNA(VLOOKUP($A318,DSSV!$A$7:$S$65536,IN_DTK!H$5,0))=FALSE,IF(H$8&lt;&gt;0,VLOOKUP($A318,DSSV!$A$7:$S$65536,IN_DTK!H$5,0),""),"")</f>
        <v/>
      </c>
      <c r="I318" s="127" t="str">
        <f>IF(ISNA(VLOOKUP($A318,DSSV!$A$7:$S$65536,IN_DTK!I$5,0))=FALSE,IF(I$8&lt;&gt;0,VLOOKUP($A318,DSSV!$A$7:$S$65536,IN_DTK!I$5,0),""),"")</f>
        <v/>
      </c>
      <c r="J318" s="127" t="str">
        <f>IF(ISNA(VLOOKUP($A318,DSSV!$A$7:$S$65536,IN_DTK!J$5,0))=FALSE,IF(J$8&lt;&gt;0,VLOOKUP($A318,DSSV!$A$7:$S$65536,IN_DTK!J$5,0),""),"")</f>
        <v/>
      </c>
      <c r="K318" s="127" t="str">
        <f>IF(ISNA(VLOOKUP($A318,DSSV!$A$7:$S$65536,IN_DTK!K$5,0))=FALSE,IF(K$8&lt;&gt;0,VLOOKUP($A318,DSSV!$A$7:$S$65536,IN_DTK!K$5,0),""),"")</f>
        <v/>
      </c>
      <c r="L318" s="127" t="str">
        <f>IF(ISNA(VLOOKUP($A318,DSSV!$A$7:$S$65536,IN_DTK!L$5,0))=FALSE,IF(L$8&lt;&gt;0,VLOOKUP($A318,DSSV!$A$7:$S$65536,IN_DTK!L$5,0),""),"")</f>
        <v/>
      </c>
      <c r="M318" s="127" t="str">
        <f>IF(ISNA(VLOOKUP($A318,DSSV!$A$7:$S$65536,IN_DTK!M$5,0))=FALSE,IF(M$8&lt;&gt;0,VLOOKUP($A318,DSSV!$A$7:$S$65536,IN_DTK!M$5,0),""),"")</f>
        <v/>
      </c>
      <c r="N318" s="127" t="str">
        <f>IF(ISNA(VLOOKUP($A318,DSSV!$A$7:$S$65536,IN_DTK!N$5,0))=FALSE,IF(N$8&lt;&gt;0,VLOOKUP($A318,DSSV!$A$7:$S$65536,IN_DTK!N$5,0),""),"")</f>
        <v/>
      </c>
      <c r="O318" s="127" t="str">
        <f>IF(ISNA(VLOOKUP($A318,DSSV!$A$7:$S$65536,IN_DTK!O$5,0))=FALSE,IF(O$8&lt;&gt;0,VLOOKUP($A318,DSSV!$A$7:$S$65536,IN_DTK!O$5,0),""),"")</f>
        <v/>
      </c>
      <c r="P318" s="127" t="str">
        <f>IF(ISNA(VLOOKUP($A318,DSSV!$A$7:$S$65536,IN_DTK!P$5,0))=FALSE,IF(P$8&lt;&gt;0,VLOOKUP($A318,DSSV!$A$7:$S$65536,IN_DTK!P$5,0),""),"")</f>
        <v/>
      </c>
      <c r="Q318" s="130">
        <f>IF(ISNA(VLOOKUP($A318,DSSV!$A$7:$S$65536,IN_DTK!Q$5,0))=FALSE,VLOOKUP($A318,DSSV!$A$7:$S$65536,IN_DTK!Q$5,0),"")</f>
        <v>0</v>
      </c>
      <c r="R318" s="131" t="str">
        <f>IF(ISNA(VLOOKUP($A318,DSSV!$A$7:$S$65536,IN_DTK!R$5,0))=FALSE,VLOOKUP($A318,DSSV!$A$7:$S$65536,IN_DTK!R$5,0),"")</f>
        <v>Không</v>
      </c>
      <c r="S318" s="132">
        <f>IF(ISNA(VLOOKUP($A318,DSSV!$A$7:$S$65536,IN_DTK!S$5,0))=FALSE,VLOOKUP($A318,DSSV!$A$7:$S$65536,IN_DTK!S$5,0),"")</f>
        <v>0</v>
      </c>
      <c r="T318" s="125"/>
      <c r="U318" s="125"/>
      <c r="V318" s="125"/>
      <c r="W318" s="125"/>
      <c r="X318" s="125"/>
      <c r="Y318" s="125"/>
      <c r="Z318" s="125"/>
      <c r="AA318" s="125"/>
      <c r="AB318" s="125"/>
      <c r="AC318" s="125"/>
      <c r="AD318" s="125"/>
      <c r="AE318" s="125"/>
      <c r="AF318" s="125"/>
      <c r="AG318" s="125"/>
      <c r="AH318" s="125"/>
      <c r="AI318" s="125"/>
      <c r="AJ318" s="125"/>
      <c r="AK318" s="125"/>
      <c r="AL318" s="125"/>
      <c r="AM318" s="125"/>
      <c r="AN318" s="125"/>
      <c r="AO318" s="125"/>
      <c r="AP318" s="125"/>
      <c r="AQ318" s="125"/>
      <c r="AR318" s="125"/>
      <c r="AS318" s="125"/>
      <c r="AT318" s="125"/>
      <c r="AU318" s="125"/>
      <c r="AV318" s="125"/>
      <c r="AW318" s="125"/>
      <c r="AX318" s="125"/>
      <c r="AY318" s="125"/>
      <c r="AZ318" s="125"/>
      <c r="BA318" s="125"/>
      <c r="BB318" s="125"/>
      <c r="BC318" s="125"/>
    </row>
    <row r="319" spans="1:55" s="126" customFormat="1" ht="20.100000000000001" customHeight="1">
      <c r="A319" s="124">
        <v>311</v>
      </c>
      <c r="B319" s="127">
        <v>311</v>
      </c>
      <c r="C319" s="127">
        <f>IF(ISNA(VLOOKUP($A319,DSSV!$A$7:$S$65536,IN_DTK!C$5,0))=FALSE,VLOOKUP($A319,DSSV!$A$7:$S$65536,IN_DTK!C$5,0),"")</f>
        <v>0</v>
      </c>
      <c r="D319" s="128">
        <f>IF(ISNA(VLOOKUP($A319,DSSV!$A$7:$S$65536,IN_DTK!D$5,0))=FALSE,VLOOKUP($A319,DSSV!$A$7:$S$65536,IN_DTK!D$5,0),"")</f>
        <v>0</v>
      </c>
      <c r="E319" s="129">
        <f>IF(ISNA(VLOOKUP($A319,DSSV!$A$7:$S$65536,IN_DTK!E$5,0))=FALSE,VLOOKUP($A319,DSSV!$A$7:$S$65536,IN_DTK!E$5,0),"")</f>
        <v>0</v>
      </c>
      <c r="F319" s="127">
        <f>IF(ISNA(VLOOKUP($A319,DSSV!$A$7:$S$65536,IN_DTK!F$5,0))=FALSE,VLOOKUP($A319,DSSV!$A$7:$S$65536,IN_DTK!F$5,0),"")</f>
        <v>0</v>
      </c>
      <c r="G319" s="127">
        <f>IF(ISNA(VLOOKUP($A319,DSSV!$A$7:$S$65536,IN_DTK!G$5,0))=FALSE,VLOOKUP($A319,DSSV!$A$7:$S$65536,IN_DTK!G$5,0),"")</f>
        <v>0</v>
      </c>
      <c r="H319" s="127" t="str">
        <f>IF(ISNA(VLOOKUP($A319,DSSV!$A$7:$S$65536,IN_DTK!H$5,0))=FALSE,IF(H$8&lt;&gt;0,VLOOKUP($A319,DSSV!$A$7:$S$65536,IN_DTK!H$5,0),""),"")</f>
        <v/>
      </c>
      <c r="I319" s="127" t="str">
        <f>IF(ISNA(VLOOKUP($A319,DSSV!$A$7:$S$65536,IN_DTK!I$5,0))=FALSE,IF(I$8&lt;&gt;0,VLOOKUP($A319,DSSV!$A$7:$S$65536,IN_DTK!I$5,0),""),"")</f>
        <v/>
      </c>
      <c r="J319" s="127" t="str">
        <f>IF(ISNA(VLOOKUP($A319,DSSV!$A$7:$S$65536,IN_DTK!J$5,0))=FALSE,IF(J$8&lt;&gt;0,VLOOKUP($A319,DSSV!$A$7:$S$65536,IN_DTK!J$5,0),""),"")</f>
        <v/>
      </c>
      <c r="K319" s="127" t="str">
        <f>IF(ISNA(VLOOKUP($A319,DSSV!$A$7:$S$65536,IN_DTK!K$5,0))=FALSE,IF(K$8&lt;&gt;0,VLOOKUP($A319,DSSV!$A$7:$S$65536,IN_DTK!K$5,0),""),"")</f>
        <v/>
      </c>
      <c r="L319" s="127" t="str">
        <f>IF(ISNA(VLOOKUP($A319,DSSV!$A$7:$S$65536,IN_DTK!L$5,0))=FALSE,IF(L$8&lt;&gt;0,VLOOKUP($A319,DSSV!$A$7:$S$65536,IN_DTK!L$5,0),""),"")</f>
        <v/>
      </c>
      <c r="M319" s="127" t="str">
        <f>IF(ISNA(VLOOKUP($A319,DSSV!$A$7:$S$65536,IN_DTK!M$5,0))=FALSE,IF(M$8&lt;&gt;0,VLOOKUP($A319,DSSV!$A$7:$S$65536,IN_DTK!M$5,0),""),"")</f>
        <v/>
      </c>
      <c r="N319" s="127" t="str">
        <f>IF(ISNA(VLOOKUP($A319,DSSV!$A$7:$S$65536,IN_DTK!N$5,0))=FALSE,IF(N$8&lt;&gt;0,VLOOKUP($A319,DSSV!$A$7:$S$65536,IN_DTK!N$5,0),""),"")</f>
        <v/>
      </c>
      <c r="O319" s="127" t="str">
        <f>IF(ISNA(VLOOKUP($A319,DSSV!$A$7:$S$65536,IN_DTK!O$5,0))=FALSE,IF(O$8&lt;&gt;0,VLOOKUP($A319,DSSV!$A$7:$S$65536,IN_DTK!O$5,0),""),"")</f>
        <v/>
      </c>
      <c r="P319" s="127" t="str">
        <f>IF(ISNA(VLOOKUP($A319,DSSV!$A$7:$S$65536,IN_DTK!P$5,0))=FALSE,IF(P$8&lt;&gt;0,VLOOKUP($A319,DSSV!$A$7:$S$65536,IN_DTK!P$5,0),""),"")</f>
        <v/>
      </c>
      <c r="Q319" s="130">
        <f>IF(ISNA(VLOOKUP($A319,DSSV!$A$7:$S$65536,IN_DTK!Q$5,0))=FALSE,VLOOKUP($A319,DSSV!$A$7:$S$65536,IN_DTK!Q$5,0),"")</f>
        <v>0</v>
      </c>
      <c r="R319" s="131" t="str">
        <f>IF(ISNA(VLOOKUP($A319,DSSV!$A$7:$S$65536,IN_DTK!R$5,0))=FALSE,VLOOKUP($A319,DSSV!$A$7:$S$65536,IN_DTK!R$5,0),"")</f>
        <v>Không</v>
      </c>
      <c r="S319" s="132">
        <f>IF(ISNA(VLOOKUP($A319,DSSV!$A$7:$S$65536,IN_DTK!S$5,0))=FALSE,VLOOKUP($A319,DSSV!$A$7:$S$65536,IN_DTK!S$5,0),"")</f>
        <v>0</v>
      </c>
      <c r="T319" s="125"/>
      <c r="U319" s="125"/>
      <c r="V319" s="125"/>
      <c r="W319" s="125"/>
      <c r="X319" s="125"/>
      <c r="Y319" s="125"/>
      <c r="Z319" s="125"/>
      <c r="AA319" s="125"/>
      <c r="AB319" s="125"/>
      <c r="AC319" s="125"/>
      <c r="AD319" s="125"/>
      <c r="AE319" s="125"/>
      <c r="AF319" s="125"/>
      <c r="AG319" s="125"/>
      <c r="AH319" s="125"/>
      <c r="AI319" s="125"/>
      <c r="AJ319" s="125"/>
      <c r="AK319" s="125"/>
      <c r="AL319" s="125"/>
      <c r="AM319" s="125"/>
      <c r="AN319" s="125"/>
      <c r="AO319" s="125"/>
      <c r="AP319" s="125"/>
      <c r="AQ319" s="125"/>
      <c r="AR319" s="125"/>
      <c r="AS319" s="125"/>
      <c r="AT319" s="125"/>
      <c r="AU319" s="125"/>
      <c r="AV319" s="125"/>
      <c r="AW319" s="125"/>
      <c r="AX319" s="125"/>
      <c r="AY319" s="125"/>
      <c r="AZ319" s="125"/>
      <c r="BA319" s="125"/>
      <c r="BB319" s="125"/>
      <c r="BC319" s="125"/>
    </row>
    <row r="320" spans="1:55" s="126" customFormat="1" ht="20.100000000000001" customHeight="1">
      <c r="A320" s="124">
        <v>312</v>
      </c>
      <c r="B320" s="127">
        <v>312</v>
      </c>
      <c r="C320" s="127">
        <f>IF(ISNA(VLOOKUP($A320,DSSV!$A$7:$S$65536,IN_DTK!C$5,0))=FALSE,VLOOKUP($A320,DSSV!$A$7:$S$65536,IN_DTK!C$5,0),"")</f>
        <v>0</v>
      </c>
      <c r="D320" s="128">
        <f>IF(ISNA(VLOOKUP($A320,DSSV!$A$7:$S$65536,IN_DTK!D$5,0))=FALSE,VLOOKUP($A320,DSSV!$A$7:$S$65536,IN_DTK!D$5,0),"")</f>
        <v>0</v>
      </c>
      <c r="E320" s="129">
        <f>IF(ISNA(VLOOKUP($A320,DSSV!$A$7:$S$65536,IN_DTK!E$5,0))=FALSE,VLOOKUP($A320,DSSV!$A$7:$S$65536,IN_DTK!E$5,0),"")</f>
        <v>0</v>
      </c>
      <c r="F320" s="127">
        <f>IF(ISNA(VLOOKUP($A320,DSSV!$A$7:$S$65536,IN_DTK!F$5,0))=FALSE,VLOOKUP($A320,DSSV!$A$7:$S$65536,IN_DTK!F$5,0),"")</f>
        <v>0</v>
      </c>
      <c r="G320" s="127">
        <f>IF(ISNA(VLOOKUP($A320,DSSV!$A$7:$S$65536,IN_DTK!G$5,0))=FALSE,VLOOKUP($A320,DSSV!$A$7:$S$65536,IN_DTK!G$5,0),"")</f>
        <v>0</v>
      </c>
      <c r="H320" s="127" t="str">
        <f>IF(ISNA(VLOOKUP($A320,DSSV!$A$7:$S$65536,IN_DTK!H$5,0))=FALSE,IF(H$8&lt;&gt;0,VLOOKUP($A320,DSSV!$A$7:$S$65536,IN_DTK!H$5,0),""),"")</f>
        <v/>
      </c>
      <c r="I320" s="127" t="str">
        <f>IF(ISNA(VLOOKUP($A320,DSSV!$A$7:$S$65536,IN_DTK!I$5,0))=FALSE,IF(I$8&lt;&gt;0,VLOOKUP($A320,DSSV!$A$7:$S$65536,IN_DTK!I$5,0),""),"")</f>
        <v/>
      </c>
      <c r="J320" s="127" t="str">
        <f>IF(ISNA(VLOOKUP($A320,DSSV!$A$7:$S$65536,IN_DTK!J$5,0))=FALSE,IF(J$8&lt;&gt;0,VLOOKUP($A320,DSSV!$A$7:$S$65536,IN_DTK!J$5,0),""),"")</f>
        <v/>
      </c>
      <c r="K320" s="127" t="str">
        <f>IF(ISNA(VLOOKUP($A320,DSSV!$A$7:$S$65536,IN_DTK!K$5,0))=FALSE,IF(K$8&lt;&gt;0,VLOOKUP($A320,DSSV!$A$7:$S$65536,IN_DTK!K$5,0),""),"")</f>
        <v/>
      </c>
      <c r="L320" s="127" t="str">
        <f>IF(ISNA(VLOOKUP($A320,DSSV!$A$7:$S$65536,IN_DTK!L$5,0))=FALSE,IF(L$8&lt;&gt;0,VLOOKUP($A320,DSSV!$A$7:$S$65536,IN_DTK!L$5,0),""),"")</f>
        <v/>
      </c>
      <c r="M320" s="127" t="str">
        <f>IF(ISNA(VLOOKUP($A320,DSSV!$A$7:$S$65536,IN_DTK!M$5,0))=FALSE,IF(M$8&lt;&gt;0,VLOOKUP($A320,DSSV!$A$7:$S$65536,IN_DTK!M$5,0),""),"")</f>
        <v/>
      </c>
      <c r="N320" s="127" t="str">
        <f>IF(ISNA(VLOOKUP($A320,DSSV!$A$7:$S$65536,IN_DTK!N$5,0))=FALSE,IF(N$8&lt;&gt;0,VLOOKUP($A320,DSSV!$A$7:$S$65536,IN_DTK!N$5,0),""),"")</f>
        <v/>
      </c>
      <c r="O320" s="127" t="str">
        <f>IF(ISNA(VLOOKUP($A320,DSSV!$A$7:$S$65536,IN_DTK!O$5,0))=FALSE,IF(O$8&lt;&gt;0,VLOOKUP($A320,DSSV!$A$7:$S$65536,IN_DTK!O$5,0),""),"")</f>
        <v/>
      </c>
      <c r="P320" s="127" t="str">
        <f>IF(ISNA(VLOOKUP($A320,DSSV!$A$7:$S$65536,IN_DTK!P$5,0))=FALSE,IF(P$8&lt;&gt;0,VLOOKUP($A320,DSSV!$A$7:$S$65536,IN_DTK!P$5,0),""),"")</f>
        <v/>
      </c>
      <c r="Q320" s="130">
        <f>IF(ISNA(VLOOKUP($A320,DSSV!$A$7:$S$65536,IN_DTK!Q$5,0))=FALSE,VLOOKUP($A320,DSSV!$A$7:$S$65536,IN_DTK!Q$5,0),"")</f>
        <v>0</v>
      </c>
      <c r="R320" s="131" t="str">
        <f>IF(ISNA(VLOOKUP($A320,DSSV!$A$7:$S$65536,IN_DTK!R$5,0))=FALSE,VLOOKUP($A320,DSSV!$A$7:$S$65536,IN_DTK!R$5,0),"")</f>
        <v>Không</v>
      </c>
      <c r="S320" s="132">
        <f>IF(ISNA(VLOOKUP($A320,DSSV!$A$7:$S$65536,IN_DTK!S$5,0))=FALSE,VLOOKUP($A320,DSSV!$A$7:$S$65536,IN_DTK!S$5,0),"")</f>
        <v>0</v>
      </c>
      <c r="T320" s="125"/>
      <c r="U320" s="125"/>
      <c r="V320" s="125"/>
      <c r="W320" s="125"/>
      <c r="X320" s="125"/>
      <c r="Y320" s="125"/>
      <c r="Z320" s="125"/>
      <c r="AA320" s="125"/>
      <c r="AB320" s="125"/>
      <c r="AC320" s="125"/>
      <c r="AD320" s="125"/>
      <c r="AE320" s="125"/>
      <c r="AF320" s="125"/>
      <c r="AG320" s="125"/>
      <c r="AH320" s="125"/>
      <c r="AI320" s="125"/>
      <c r="AJ320" s="125"/>
      <c r="AK320" s="125"/>
      <c r="AL320" s="125"/>
      <c r="AM320" s="125"/>
      <c r="AN320" s="125"/>
      <c r="AO320" s="125"/>
      <c r="AP320" s="125"/>
      <c r="AQ320" s="125"/>
      <c r="AR320" s="125"/>
      <c r="AS320" s="125"/>
      <c r="AT320" s="125"/>
      <c r="AU320" s="125"/>
      <c r="AV320" s="125"/>
      <c r="AW320" s="125"/>
      <c r="AX320" s="125"/>
      <c r="AY320" s="125"/>
      <c r="AZ320" s="125"/>
      <c r="BA320" s="125"/>
      <c r="BB320" s="125"/>
      <c r="BC320" s="125"/>
    </row>
    <row r="321" spans="1:55" s="126" customFormat="1" ht="20.100000000000001" customHeight="1">
      <c r="A321" s="124">
        <v>313</v>
      </c>
      <c r="B321" s="127">
        <v>313</v>
      </c>
      <c r="C321" s="127">
        <f>IF(ISNA(VLOOKUP($A321,DSSV!$A$7:$S$65536,IN_DTK!C$5,0))=FALSE,VLOOKUP($A321,DSSV!$A$7:$S$65536,IN_DTK!C$5,0),"")</f>
        <v>0</v>
      </c>
      <c r="D321" s="128">
        <f>IF(ISNA(VLOOKUP($A321,DSSV!$A$7:$S$65536,IN_DTK!D$5,0))=FALSE,VLOOKUP($A321,DSSV!$A$7:$S$65536,IN_DTK!D$5,0),"")</f>
        <v>0</v>
      </c>
      <c r="E321" s="129">
        <f>IF(ISNA(VLOOKUP($A321,DSSV!$A$7:$S$65536,IN_DTK!E$5,0))=FALSE,VLOOKUP($A321,DSSV!$A$7:$S$65536,IN_DTK!E$5,0),"")</f>
        <v>0</v>
      </c>
      <c r="F321" s="127">
        <f>IF(ISNA(VLOOKUP($A321,DSSV!$A$7:$S$65536,IN_DTK!F$5,0))=FALSE,VLOOKUP($A321,DSSV!$A$7:$S$65536,IN_DTK!F$5,0),"")</f>
        <v>0</v>
      </c>
      <c r="G321" s="127">
        <f>IF(ISNA(VLOOKUP($A321,DSSV!$A$7:$S$65536,IN_DTK!G$5,0))=FALSE,VLOOKUP($A321,DSSV!$A$7:$S$65536,IN_DTK!G$5,0),"")</f>
        <v>0</v>
      </c>
      <c r="H321" s="127" t="str">
        <f>IF(ISNA(VLOOKUP($A321,DSSV!$A$7:$S$65536,IN_DTK!H$5,0))=FALSE,IF(H$8&lt;&gt;0,VLOOKUP($A321,DSSV!$A$7:$S$65536,IN_DTK!H$5,0),""),"")</f>
        <v/>
      </c>
      <c r="I321" s="127" t="str">
        <f>IF(ISNA(VLOOKUP($A321,DSSV!$A$7:$S$65536,IN_DTK!I$5,0))=FALSE,IF(I$8&lt;&gt;0,VLOOKUP($A321,DSSV!$A$7:$S$65536,IN_DTK!I$5,0),""),"")</f>
        <v/>
      </c>
      <c r="J321" s="127" t="str">
        <f>IF(ISNA(VLOOKUP($A321,DSSV!$A$7:$S$65536,IN_DTK!J$5,0))=FALSE,IF(J$8&lt;&gt;0,VLOOKUP($A321,DSSV!$A$7:$S$65536,IN_DTK!J$5,0),""),"")</f>
        <v/>
      </c>
      <c r="K321" s="127" t="str">
        <f>IF(ISNA(VLOOKUP($A321,DSSV!$A$7:$S$65536,IN_DTK!K$5,0))=FALSE,IF(K$8&lt;&gt;0,VLOOKUP($A321,DSSV!$A$7:$S$65536,IN_DTK!K$5,0),""),"")</f>
        <v/>
      </c>
      <c r="L321" s="127" t="str">
        <f>IF(ISNA(VLOOKUP($A321,DSSV!$A$7:$S$65536,IN_DTK!L$5,0))=FALSE,IF(L$8&lt;&gt;0,VLOOKUP($A321,DSSV!$A$7:$S$65536,IN_DTK!L$5,0),""),"")</f>
        <v/>
      </c>
      <c r="M321" s="127" t="str">
        <f>IF(ISNA(VLOOKUP($A321,DSSV!$A$7:$S$65536,IN_DTK!M$5,0))=FALSE,IF(M$8&lt;&gt;0,VLOOKUP($A321,DSSV!$A$7:$S$65536,IN_DTK!M$5,0),""),"")</f>
        <v/>
      </c>
      <c r="N321" s="127" t="str">
        <f>IF(ISNA(VLOOKUP($A321,DSSV!$A$7:$S$65536,IN_DTK!N$5,0))=FALSE,IF(N$8&lt;&gt;0,VLOOKUP($A321,DSSV!$A$7:$S$65536,IN_DTK!N$5,0),""),"")</f>
        <v/>
      </c>
      <c r="O321" s="127" t="str">
        <f>IF(ISNA(VLOOKUP($A321,DSSV!$A$7:$S$65536,IN_DTK!O$5,0))=FALSE,IF(O$8&lt;&gt;0,VLOOKUP($A321,DSSV!$A$7:$S$65536,IN_DTK!O$5,0),""),"")</f>
        <v/>
      </c>
      <c r="P321" s="127" t="str">
        <f>IF(ISNA(VLOOKUP($A321,DSSV!$A$7:$S$65536,IN_DTK!P$5,0))=FALSE,IF(P$8&lt;&gt;0,VLOOKUP($A321,DSSV!$A$7:$S$65536,IN_DTK!P$5,0),""),"")</f>
        <v/>
      </c>
      <c r="Q321" s="130">
        <f>IF(ISNA(VLOOKUP($A321,DSSV!$A$7:$S$65536,IN_DTK!Q$5,0))=FALSE,VLOOKUP($A321,DSSV!$A$7:$S$65536,IN_DTK!Q$5,0),"")</f>
        <v>0</v>
      </c>
      <c r="R321" s="131" t="str">
        <f>IF(ISNA(VLOOKUP($A321,DSSV!$A$7:$S$65536,IN_DTK!R$5,0))=FALSE,VLOOKUP($A321,DSSV!$A$7:$S$65536,IN_DTK!R$5,0),"")</f>
        <v>Không</v>
      </c>
      <c r="S321" s="132">
        <f>IF(ISNA(VLOOKUP($A321,DSSV!$A$7:$S$65536,IN_DTK!S$5,0))=FALSE,VLOOKUP($A321,DSSV!$A$7:$S$65536,IN_DTK!S$5,0),"")</f>
        <v>0</v>
      </c>
      <c r="T321" s="125"/>
      <c r="U321" s="125"/>
      <c r="V321" s="125"/>
      <c r="W321" s="125"/>
      <c r="X321" s="125"/>
      <c r="Y321" s="125"/>
      <c r="Z321" s="125"/>
      <c r="AA321" s="125"/>
      <c r="AB321" s="125"/>
      <c r="AC321" s="125"/>
      <c r="AD321" s="125"/>
      <c r="AE321" s="125"/>
      <c r="AF321" s="125"/>
      <c r="AG321" s="125"/>
      <c r="AH321" s="125"/>
      <c r="AI321" s="125"/>
      <c r="AJ321" s="125"/>
      <c r="AK321" s="125"/>
      <c r="AL321" s="125"/>
      <c r="AM321" s="125"/>
      <c r="AN321" s="125"/>
      <c r="AO321" s="125"/>
      <c r="AP321" s="125"/>
      <c r="AQ321" s="125"/>
      <c r="AR321" s="125"/>
      <c r="AS321" s="125"/>
      <c r="AT321" s="125"/>
      <c r="AU321" s="125"/>
      <c r="AV321" s="125"/>
      <c r="AW321" s="125"/>
      <c r="AX321" s="125"/>
      <c r="AY321" s="125"/>
      <c r="AZ321" s="125"/>
      <c r="BA321" s="125"/>
      <c r="BB321" s="125"/>
      <c r="BC321" s="125"/>
    </row>
    <row r="322" spans="1:55" s="126" customFormat="1" ht="20.100000000000001" customHeight="1">
      <c r="A322" s="124">
        <v>314</v>
      </c>
      <c r="B322" s="127">
        <v>314</v>
      </c>
      <c r="C322" s="127">
        <f>IF(ISNA(VLOOKUP($A322,DSSV!$A$7:$S$65536,IN_DTK!C$5,0))=FALSE,VLOOKUP($A322,DSSV!$A$7:$S$65536,IN_DTK!C$5,0),"")</f>
        <v>0</v>
      </c>
      <c r="D322" s="128">
        <f>IF(ISNA(VLOOKUP($A322,DSSV!$A$7:$S$65536,IN_DTK!D$5,0))=FALSE,VLOOKUP($A322,DSSV!$A$7:$S$65536,IN_DTK!D$5,0),"")</f>
        <v>0</v>
      </c>
      <c r="E322" s="129">
        <f>IF(ISNA(VLOOKUP($A322,DSSV!$A$7:$S$65536,IN_DTK!E$5,0))=FALSE,VLOOKUP($A322,DSSV!$A$7:$S$65536,IN_DTK!E$5,0),"")</f>
        <v>0</v>
      </c>
      <c r="F322" s="127">
        <f>IF(ISNA(VLOOKUP($A322,DSSV!$A$7:$S$65536,IN_DTK!F$5,0))=FALSE,VLOOKUP($A322,DSSV!$A$7:$S$65536,IN_DTK!F$5,0),"")</f>
        <v>0</v>
      </c>
      <c r="G322" s="127">
        <f>IF(ISNA(VLOOKUP($A322,DSSV!$A$7:$S$65536,IN_DTK!G$5,0))=FALSE,VLOOKUP($A322,DSSV!$A$7:$S$65536,IN_DTK!G$5,0),"")</f>
        <v>0</v>
      </c>
      <c r="H322" s="127" t="str">
        <f>IF(ISNA(VLOOKUP($A322,DSSV!$A$7:$S$65536,IN_DTK!H$5,0))=FALSE,IF(H$8&lt;&gt;0,VLOOKUP($A322,DSSV!$A$7:$S$65536,IN_DTK!H$5,0),""),"")</f>
        <v/>
      </c>
      <c r="I322" s="127" t="str">
        <f>IF(ISNA(VLOOKUP($A322,DSSV!$A$7:$S$65536,IN_DTK!I$5,0))=FALSE,IF(I$8&lt;&gt;0,VLOOKUP($A322,DSSV!$A$7:$S$65536,IN_DTK!I$5,0),""),"")</f>
        <v/>
      </c>
      <c r="J322" s="127" t="str">
        <f>IF(ISNA(VLOOKUP($A322,DSSV!$A$7:$S$65536,IN_DTK!J$5,0))=FALSE,IF(J$8&lt;&gt;0,VLOOKUP($A322,DSSV!$A$7:$S$65536,IN_DTK!J$5,0),""),"")</f>
        <v/>
      </c>
      <c r="K322" s="127" t="str">
        <f>IF(ISNA(VLOOKUP($A322,DSSV!$A$7:$S$65536,IN_DTK!K$5,0))=FALSE,IF(K$8&lt;&gt;0,VLOOKUP($A322,DSSV!$A$7:$S$65536,IN_DTK!K$5,0),""),"")</f>
        <v/>
      </c>
      <c r="L322" s="127" t="str">
        <f>IF(ISNA(VLOOKUP($A322,DSSV!$A$7:$S$65536,IN_DTK!L$5,0))=FALSE,IF(L$8&lt;&gt;0,VLOOKUP($A322,DSSV!$A$7:$S$65536,IN_DTK!L$5,0),""),"")</f>
        <v/>
      </c>
      <c r="M322" s="127" t="str">
        <f>IF(ISNA(VLOOKUP($A322,DSSV!$A$7:$S$65536,IN_DTK!M$5,0))=FALSE,IF(M$8&lt;&gt;0,VLOOKUP($A322,DSSV!$A$7:$S$65536,IN_DTK!M$5,0),""),"")</f>
        <v/>
      </c>
      <c r="N322" s="127" t="str">
        <f>IF(ISNA(VLOOKUP($A322,DSSV!$A$7:$S$65536,IN_DTK!N$5,0))=FALSE,IF(N$8&lt;&gt;0,VLOOKUP($A322,DSSV!$A$7:$S$65536,IN_DTK!N$5,0),""),"")</f>
        <v/>
      </c>
      <c r="O322" s="127" t="str">
        <f>IF(ISNA(VLOOKUP($A322,DSSV!$A$7:$S$65536,IN_DTK!O$5,0))=FALSE,IF(O$8&lt;&gt;0,VLOOKUP($A322,DSSV!$A$7:$S$65536,IN_DTK!O$5,0),""),"")</f>
        <v/>
      </c>
      <c r="P322" s="127" t="str">
        <f>IF(ISNA(VLOOKUP($A322,DSSV!$A$7:$S$65536,IN_DTK!P$5,0))=FALSE,IF(P$8&lt;&gt;0,VLOOKUP($A322,DSSV!$A$7:$S$65536,IN_DTK!P$5,0),""),"")</f>
        <v/>
      </c>
      <c r="Q322" s="130">
        <f>IF(ISNA(VLOOKUP($A322,DSSV!$A$7:$S$65536,IN_DTK!Q$5,0))=FALSE,VLOOKUP($A322,DSSV!$A$7:$S$65536,IN_DTK!Q$5,0),"")</f>
        <v>0</v>
      </c>
      <c r="R322" s="131" t="str">
        <f>IF(ISNA(VLOOKUP($A322,DSSV!$A$7:$S$65536,IN_DTK!R$5,0))=FALSE,VLOOKUP($A322,DSSV!$A$7:$S$65536,IN_DTK!R$5,0),"")</f>
        <v>Không</v>
      </c>
      <c r="S322" s="132">
        <f>IF(ISNA(VLOOKUP($A322,DSSV!$A$7:$S$65536,IN_DTK!S$5,0))=FALSE,VLOOKUP($A322,DSSV!$A$7:$S$65536,IN_DTK!S$5,0),"")</f>
        <v>0</v>
      </c>
      <c r="T322" s="125"/>
      <c r="U322" s="125"/>
      <c r="V322" s="125"/>
      <c r="W322" s="125"/>
      <c r="X322" s="125"/>
      <c r="Y322" s="125"/>
      <c r="Z322" s="125"/>
      <c r="AA322" s="125"/>
      <c r="AB322" s="125"/>
      <c r="AC322" s="125"/>
      <c r="AD322" s="125"/>
      <c r="AE322" s="125"/>
      <c r="AF322" s="125"/>
      <c r="AG322" s="125"/>
      <c r="AH322" s="125"/>
      <c r="AI322" s="125"/>
      <c r="AJ322" s="125"/>
      <c r="AK322" s="125"/>
      <c r="AL322" s="125"/>
      <c r="AM322" s="125"/>
      <c r="AN322" s="125"/>
      <c r="AO322" s="125"/>
      <c r="AP322" s="125"/>
      <c r="AQ322" s="125"/>
      <c r="AR322" s="125"/>
      <c r="AS322" s="125"/>
      <c r="AT322" s="125"/>
      <c r="AU322" s="125"/>
      <c r="AV322" s="125"/>
      <c r="AW322" s="125"/>
      <c r="AX322" s="125"/>
      <c r="AY322" s="125"/>
      <c r="AZ322" s="125"/>
      <c r="BA322" s="125"/>
      <c r="BB322" s="125"/>
      <c r="BC322" s="125"/>
    </row>
    <row r="323" spans="1:55" s="126" customFormat="1" ht="20.100000000000001" customHeight="1">
      <c r="A323" s="124">
        <v>315</v>
      </c>
      <c r="B323" s="127">
        <v>315</v>
      </c>
      <c r="C323" s="127">
        <f>IF(ISNA(VLOOKUP($A323,DSSV!$A$7:$S$65536,IN_DTK!C$5,0))=FALSE,VLOOKUP($A323,DSSV!$A$7:$S$65536,IN_DTK!C$5,0),"")</f>
        <v>0</v>
      </c>
      <c r="D323" s="128">
        <f>IF(ISNA(VLOOKUP($A323,DSSV!$A$7:$S$65536,IN_DTK!D$5,0))=FALSE,VLOOKUP($A323,DSSV!$A$7:$S$65536,IN_DTK!D$5,0),"")</f>
        <v>0</v>
      </c>
      <c r="E323" s="129">
        <f>IF(ISNA(VLOOKUP($A323,DSSV!$A$7:$S$65536,IN_DTK!E$5,0))=FALSE,VLOOKUP($A323,DSSV!$A$7:$S$65536,IN_DTK!E$5,0),"")</f>
        <v>0</v>
      </c>
      <c r="F323" s="127">
        <f>IF(ISNA(VLOOKUP($A323,DSSV!$A$7:$S$65536,IN_DTK!F$5,0))=FALSE,VLOOKUP($A323,DSSV!$A$7:$S$65536,IN_DTK!F$5,0),"")</f>
        <v>0</v>
      </c>
      <c r="G323" s="127">
        <f>IF(ISNA(VLOOKUP($A323,DSSV!$A$7:$S$65536,IN_DTK!G$5,0))=FALSE,VLOOKUP($A323,DSSV!$A$7:$S$65536,IN_DTK!G$5,0),"")</f>
        <v>0</v>
      </c>
      <c r="H323" s="127" t="str">
        <f>IF(ISNA(VLOOKUP($A323,DSSV!$A$7:$S$65536,IN_DTK!H$5,0))=FALSE,IF(H$8&lt;&gt;0,VLOOKUP($A323,DSSV!$A$7:$S$65536,IN_DTK!H$5,0),""),"")</f>
        <v/>
      </c>
      <c r="I323" s="127" t="str">
        <f>IF(ISNA(VLOOKUP($A323,DSSV!$A$7:$S$65536,IN_DTK!I$5,0))=FALSE,IF(I$8&lt;&gt;0,VLOOKUP($A323,DSSV!$A$7:$S$65536,IN_DTK!I$5,0),""),"")</f>
        <v/>
      </c>
      <c r="J323" s="127" t="str">
        <f>IF(ISNA(VLOOKUP($A323,DSSV!$A$7:$S$65536,IN_DTK!J$5,0))=FALSE,IF(J$8&lt;&gt;0,VLOOKUP($A323,DSSV!$A$7:$S$65536,IN_DTK!J$5,0),""),"")</f>
        <v/>
      </c>
      <c r="K323" s="127" t="str">
        <f>IF(ISNA(VLOOKUP($A323,DSSV!$A$7:$S$65536,IN_DTK!K$5,0))=FALSE,IF(K$8&lt;&gt;0,VLOOKUP($A323,DSSV!$A$7:$S$65536,IN_DTK!K$5,0),""),"")</f>
        <v/>
      </c>
      <c r="L323" s="127" t="str">
        <f>IF(ISNA(VLOOKUP($A323,DSSV!$A$7:$S$65536,IN_DTK!L$5,0))=FALSE,IF(L$8&lt;&gt;0,VLOOKUP($A323,DSSV!$A$7:$S$65536,IN_DTK!L$5,0),""),"")</f>
        <v/>
      </c>
      <c r="M323" s="127" t="str">
        <f>IF(ISNA(VLOOKUP($A323,DSSV!$A$7:$S$65536,IN_DTK!M$5,0))=FALSE,IF(M$8&lt;&gt;0,VLOOKUP($A323,DSSV!$A$7:$S$65536,IN_DTK!M$5,0),""),"")</f>
        <v/>
      </c>
      <c r="N323" s="127" t="str">
        <f>IF(ISNA(VLOOKUP($A323,DSSV!$A$7:$S$65536,IN_DTK!N$5,0))=FALSE,IF(N$8&lt;&gt;0,VLOOKUP($A323,DSSV!$A$7:$S$65536,IN_DTK!N$5,0),""),"")</f>
        <v/>
      </c>
      <c r="O323" s="127" t="str">
        <f>IF(ISNA(VLOOKUP($A323,DSSV!$A$7:$S$65536,IN_DTK!O$5,0))=FALSE,IF(O$8&lt;&gt;0,VLOOKUP($A323,DSSV!$A$7:$S$65536,IN_DTK!O$5,0),""),"")</f>
        <v/>
      </c>
      <c r="P323" s="127" t="str">
        <f>IF(ISNA(VLOOKUP($A323,DSSV!$A$7:$S$65536,IN_DTK!P$5,0))=FALSE,IF(P$8&lt;&gt;0,VLOOKUP($A323,DSSV!$A$7:$S$65536,IN_DTK!P$5,0),""),"")</f>
        <v/>
      </c>
      <c r="Q323" s="130">
        <f>IF(ISNA(VLOOKUP($A323,DSSV!$A$7:$S$65536,IN_DTK!Q$5,0))=FALSE,VLOOKUP($A323,DSSV!$A$7:$S$65536,IN_DTK!Q$5,0),"")</f>
        <v>0</v>
      </c>
      <c r="R323" s="131" t="str">
        <f>IF(ISNA(VLOOKUP($A323,DSSV!$A$7:$S$65536,IN_DTK!R$5,0))=FALSE,VLOOKUP($A323,DSSV!$A$7:$S$65536,IN_DTK!R$5,0),"")</f>
        <v>Không</v>
      </c>
      <c r="S323" s="132">
        <f>IF(ISNA(VLOOKUP($A323,DSSV!$A$7:$S$65536,IN_DTK!S$5,0))=FALSE,VLOOKUP($A323,DSSV!$A$7:$S$65536,IN_DTK!S$5,0),"")</f>
        <v>0</v>
      </c>
      <c r="T323" s="125"/>
      <c r="U323" s="125"/>
      <c r="V323" s="125"/>
      <c r="W323" s="125"/>
      <c r="X323" s="125"/>
      <c r="Y323" s="125"/>
      <c r="Z323" s="125"/>
      <c r="AA323" s="125"/>
      <c r="AB323" s="125"/>
      <c r="AC323" s="125"/>
      <c r="AD323" s="125"/>
      <c r="AE323" s="125"/>
      <c r="AF323" s="125"/>
      <c r="AG323" s="125"/>
      <c r="AH323" s="125"/>
      <c r="AI323" s="125"/>
      <c r="AJ323" s="125"/>
      <c r="AK323" s="125"/>
      <c r="AL323" s="125"/>
      <c r="AM323" s="125"/>
      <c r="AN323" s="125"/>
      <c r="AO323" s="125"/>
      <c r="AP323" s="125"/>
      <c r="AQ323" s="125"/>
      <c r="AR323" s="125"/>
      <c r="AS323" s="125"/>
      <c r="AT323" s="125"/>
      <c r="AU323" s="125"/>
      <c r="AV323" s="125"/>
      <c r="AW323" s="125"/>
      <c r="AX323" s="125"/>
      <c r="AY323" s="125"/>
      <c r="AZ323" s="125"/>
      <c r="BA323" s="125"/>
      <c r="BB323" s="125"/>
      <c r="BC323" s="125"/>
    </row>
    <row r="324" spans="1:55" s="126" customFormat="1" ht="20.100000000000001" customHeight="1">
      <c r="A324" s="124">
        <v>316</v>
      </c>
      <c r="B324" s="127">
        <v>316</v>
      </c>
      <c r="C324" s="127">
        <f>IF(ISNA(VLOOKUP($A324,DSSV!$A$7:$S$65536,IN_DTK!C$5,0))=FALSE,VLOOKUP($A324,DSSV!$A$7:$S$65536,IN_DTK!C$5,0),"")</f>
        <v>0</v>
      </c>
      <c r="D324" s="128">
        <f>IF(ISNA(VLOOKUP($A324,DSSV!$A$7:$S$65536,IN_DTK!D$5,0))=FALSE,VLOOKUP($A324,DSSV!$A$7:$S$65536,IN_DTK!D$5,0),"")</f>
        <v>0</v>
      </c>
      <c r="E324" s="129">
        <f>IF(ISNA(VLOOKUP($A324,DSSV!$A$7:$S$65536,IN_DTK!E$5,0))=FALSE,VLOOKUP($A324,DSSV!$A$7:$S$65536,IN_DTK!E$5,0),"")</f>
        <v>0</v>
      </c>
      <c r="F324" s="127">
        <f>IF(ISNA(VLOOKUP($A324,DSSV!$A$7:$S$65536,IN_DTK!F$5,0))=FALSE,VLOOKUP($A324,DSSV!$A$7:$S$65536,IN_DTK!F$5,0),"")</f>
        <v>0</v>
      </c>
      <c r="G324" s="127">
        <f>IF(ISNA(VLOOKUP($A324,DSSV!$A$7:$S$65536,IN_DTK!G$5,0))=FALSE,VLOOKUP($A324,DSSV!$A$7:$S$65536,IN_DTK!G$5,0),"")</f>
        <v>0</v>
      </c>
      <c r="H324" s="127" t="str">
        <f>IF(ISNA(VLOOKUP($A324,DSSV!$A$7:$S$65536,IN_DTK!H$5,0))=FALSE,IF(H$8&lt;&gt;0,VLOOKUP($A324,DSSV!$A$7:$S$65536,IN_DTK!H$5,0),""),"")</f>
        <v/>
      </c>
      <c r="I324" s="127" t="str">
        <f>IF(ISNA(VLOOKUP($A324,DSSV!$A$7:$S$65536,IN_DTK!I$5,0))=FALSE,IF(I$8&lt;&gt;0,VLOOKUP($A324,DSSV!$A$7:$S$65536,IN_DTK!I$5,0),""),"")</f>
        <v/>
      </c>
      <c r="J324" s="127" t="str">
        <f>IF(ISNA(VLOOKUP($A324,DSSV!$A$7:$S$65536,IN_DTK!J$5,0))=FALSE,IF(J$8&lt;&gt;0,VLOOKUP($A324,DSSV!$A$7:$S$65536,IN_DTK!J$5,0),""),"")</f>
        <v/>
      </c>
      <c r="K324" s="127" t="str">
        <f>IF(ISNA(VLOOKUP($A324,DSSV!$A$7:$S$65536,IN_DTK!K$5,0))=FALSE,IF(K$8&lt;&gt;0,VLOOKUP($A324,DSSV!$A$7:$S$65536,IN_DTK!K$5,0),""),"")</f>
        <v/>
      </c>
      <c r="L324" s="127" t="str">
        <f>IF(ISNA(VLOOKUP($A324,DSSV!$A$7:$S$65536,IN_DTK!L$5,0))=FALSE,IF(L$8&lt;&gt;0,VLOOKUP($A324,DSSV!$A$7:$S$65536,IN_DTK!L$5,0),""),"")</f>
        <v/>
      </c>
      <c r="M324" s="127" t="str">
        <f>IF(ISNA(VLOOKUP($A324,DSSV!$A$7:$S$65536,IN_DTK!M$5,0))=FALSE,IF(M$8&lt;&gt;0,VLOOKUP($A324,DSSV!$A$7:$S$65536,IN_DTK!M$5,0),""),"")</f>
        <v/>
      </c>
      <c r="N324" s="127" t="str">
        <f>IF(ISNA(VLOOKUP($A324,DSSV!$A$7:$S$65536,IN_DTK!N$5,0))=FALSE,IF(N$8&lt;&gt;0,VLOOKUP($A324,DSSV!$A$7:$S$65536,IN_DTK!N$5,0),""),"")</f>
        <v/>
      </c>
      <c r="O324" s="127" t="str">
        <f>IF(ISNA(VLOOKUP($A324,DSSV!$A$7:$S$65536,IN_DTK!O$5,0))=FALSE,IF(O$8&lt;&gt;0,VLOOKUP($A324,DSSV!$A$7:$S$65536,IN_DTK!O$5,0),""),"")</f>
        <v/>
      </c>
      <c r="P324" s="127" t="str">
        <f>IF(ISNA(VLOOKUP($A324,DSSV!$A$7:$S$65536,IN_DTK!P$5,0))=FALSE,IF(P$8&lt;&gt;0,VLOOKUP($A324,DSSV!$A$7:$S$65536,IN_DTK!P$5,0),""),"")</f>
        <v/>
      </c>
      <c r="Q324" s="130">
        <f>IF(ISNA(VLOOKUP($A324,DSSV!$A$7:$S$65536,IN_DTK!Q$5,0))=FALSE,VLOOKUP($A324,DSSV!$A$7:$S$65536,IN_DTK!Q$5,0),"")</f>
        <v>0</v>
      </c>
      <c r="R324" s="131" t="str">
        <f>IF(ISNA(VLOOKUP($A324,DSSV!$A$7:$S$65536,IN_DTK!R$5,0))=FALSE,VLOOKUP($A324,DSSV!$A$7:$S$65536,IN_DTK!R$5,0),"")</f>
        <v>Không</v>
      </c>
      <c r="S324" s="132">
        <f>IF(ISNA(VLOOKUP($A324,DSSV!$A$7:$S$65536,IN_DTK!S$5,0))=FALSE,VLOOKUP($A324,DSSV!$A$7:$S$65536,IN_DTK!S$5,0),"")</f>
        <v>0</v>
      </c>
      <c r="T324" s="125"/>
      <c r="U324" s="125"/>
      <c r="V324" s="125"/>
      <c r="W324" s="125"/>
      <c r="X324" s="125"/>
      <c r="Y324" s="125"/>
      <c r="Z324" s="125"/>
      <c r="AA324" s="125"/>
      <c r="AB324" s="125"/>
      <c r="AC324" s="125"/>
      <c r="AD324" s="125"/>
      <c r="AE324" s="125"/>
      <c r="AF324" s="125"/>
      <c r="AG324" s="125"/>
      <c r="AH324" s="125"/>
      <c r="AI324" s="125"/>
      <c r="AJ324" s="125"/>
      <c r="AK324" s="125"/>
      <c r="AL324" s="125"/>
      <c r="AM324" s="125"/>
      <c r="AN324" s="125"/>
      <c r="AO324" s="125"/>
      <c r="AP324" s="125"/>
      <c r="AQ324" s="125"/>
      <c r="AR324" s="125"/>
      <c r="AS324" s="125"/>
      <c r="AT324" s="125"/>
      <c r="AU324" s="125"/>
      <c r="AV324" s="125"/>
      <c r="AW324" s="125"/>
      <c r="AX324" s="125"/>
      <c r="AY324" s="125"/>
      <c r="AZ324" s="125"/>
      <c r="BA324" s="125"/>
      <c r="BB324" s="125"/>
      <c r="BC324" s="125"/>
    </row>
    <row r="325" spans="1:55" s="126" customFormat="1" ht="20.100000000000001" customHeight="1">
      <c r="A325" s="124">
        <v>317</v>
      </c>
      <c r="B325" s="127">
        <v>317</v>
      </c>
      <c r="C325" s="127">
        <f>IF(ISNA(VLOOKUP($A325,DSSV!$A$7:$S$65536,IN_DTK!C$5,0))=FALSE,VLOOKUP($A325,DSSV!$A$7:$S$65536,IN_DTK!C$5,0),"")</f>
        <v>0</v>
      </c>
      <c r="D325" s="128">
        <f>IF(ISNA(VLOOKUP($A325,DSSV!$A$7:$S$65536,IN_DTK!D$5,0))=FALSE,VLOOKUP($A325,DSSV!$A$7:$S$65536,IN_DTK!D$5,0),"")</f>
        <v>0</v>
      </c>
      <c r="E325" s="129">
        <f>IF(ISNA(VLOOKUP($A325,DSSV!$A$7:$S$65536,IN_DTK!E$5,0))=FALSE,VLOOKUP($A325,DSSV!$A$7:$S$65536,IN_DTK!E$5,0),"")</f>
        <v>0</v>
      </c>
      <c r="F325" s="127">
        <f>IF(ISNA(VLOOKUP($A325,DSSV!$A$7:$S$65536,IN_DTK!F$5,0))=FALSE,VLOOKUP($A325,DSSV!$A$7:$S$65536,IN_DTK!F$5,0),"")</f>
        <v>0</v>
      </c>
      <c r="G325" s="127">
        <f>IF(ISNA(VLOOKUP($A325,DSSV!$A$7:$S$65536,IN_DTK!G$5,0))=FALSE,VLOOKUP($A325,DSSV!$A$7:$S$65536,IN_DTK!G$5,0),"")</f>
        <v>0</v>
      </c>
      <c r="H325" s="127" t="str">
        <f>IF(ISNA(VLOOKUP($A325,DSSV!$A$7:$S$65536,IN_DTK!H$5,0))=FALSE,IF(H$8&lt;&gt;0,VLOOKUP($A325,DSSV!$A$7:$S$65536,IN_DTK!H$5,0),""),"")</f>
        <v/>
      </c>
      <c r="I325" s="127" t="str">
        <f>IF(ISNA(VLOOKUP($A325,DSSV!$A$7:$S$65536,IN_DTK!I$5,0))=FALSE,IF(I$8&lt;&gt;0,VLOOKUP($A325,DSSV!$A$7:$S$65536,IN_DTK!I$5,0),""),"")</f>
        <v/>
      </c>
      <c r="J325" s="127" t="str">
        <f>IF(ISNA(VLOOKUP($A325,DSSV!$A$7:$S$65536,IN_DTK!J$5,0))=FALSE,IF(J$8&lt;&gt;0,VLOOKUP($A325,DSSV!$A$7:$S$65536,IN_DTK!J$5,0),""),"")</f>
        <v/>
      </c>
      <c r="K325" s="127" t="str">
        <f>IF(ISNA(VLOOKUP($A325,DSSV!$A$7:$S$65536,IN_DTK!K$5,0))=FALSE,IF(K$8&lt;&gt;0,VLOOKUP($A325,DSSV!$A$7:$S$65536,IN_DTK!K$5,0),""),"")</f>
        <v/>
      </c>
      <c r="L325" s="127" t="str">
        <f>IF(ISNA(VLOOKUP($A325,DSSV!$A$7:$S$65536,IN_DTK!L$5,0))=FALSE,IF(L$8&lt;&gt;0,VLOOKUP($A325,DSSV!$A$7:$S$65536,IN_DTK!L$5,0),""),"")</f>
        <v/>
      </c>
      <c r="M325" s="127" t="str">
        <f>IF(ISNA(VLOOKUP($A325,DSSV!$A$7:$S$65536,IN_DTK!M$5,0))=FALSE,IF(M$8&lt;&gt;0,VLOOKUP($A325,DSSV!$A$7:$S$65536,IN_DTK!M$5,0),""),"")</f>
        <v/>
      </c>
      <c r="N325" s="127" t="str">
        <f>IF(ISNA(VLOOKUP($A325,DSSV!$A$7:$S$65536,IN_DTK!N$5,0))=FALSE,IF(N$8&lt;&gt;0,VLOOKUP($A325,DSSV!$A$7:$S$65536,IN_DTK!N$5,0),""),"")</f>
        <v/>
      </c>
      <c r="O325" s="127" t="str">
        <f>IF(ISNA(VLOOKUP($A325,DSSV!$A$7:$S$65536,IN_DTK!O$5,0))=FALSE,IF(O$8&lt;&gt;0,VLOOKUP($A325,DSSV!$A$7:$S$65536,IN_DTK!O$5,0),""),"")</f>
        <v/>
      </c>
      <c r="P325" s="127" t="str">
        <f>IF(ISNA(VLOOKUP($A325,DSSV!$A$7:$S$65536,IN_DTK!P$5,0))=FALSE,IF(P$8&lt;&gt;0,VLOOKUP($A325,DSSV!$A$7:$S$65536,IN_DTK!P$5,0),""),"")</f>
        <v/>
      </c>
      <c r="Q325" s="130">
        <f>IF(ISNA(VLOOKUP($A325,DSSV!$A$7:$S$65536,IN_DTK!Q$5,0))=FALSE,VLOOKUP($A325,DSSV!$A$7:$S$65536,IN_DTK!Q$5,0),"")</f>
        <v>0</v>
      </c>
      <c r="R325" s="131" t="str">
        <f>IF(ISNA(VLOOKUP($A325,DSSV!$A$7:$S$65536,IN_DTK!R$5,0))=FALSE,VLOOKUP($A325,DSSV!$A$7:$S$65536,IN_DTK!R$5,0),"")</f>
        <v>Không</v>
      </c>
      <c r="S325" s="132">
        <f>IF(ISNA(VLOOKUP($A325,DSSV!$A$7:$S$65536,IN_DTK!S$5,0))=FALSE,VLOOKUP($A325,DSSV!$A$7:$S$65536,IN_DTK!S$5,0),"")</f>
        <v>0</v>
      </c>
      <c r="T325" s="125"/>
      <c r="U325" s="125"/>
      <c r="V325" s="125"/>
      <c r="W325" s="125"/>
      <c r="X325" s="125"/>
      <c r="Y325" s="125"/>
      <c r="Z325" s="125"/>
      <c r="AA325" s="125"/>
      <c r="AB325" s="125"/>
      <c r="AC325" s="125"/>
      <c r="AD325" s="125"/>
      <c r="AE325" s="125"/>
      <c r="AF325" s="125"/>
      <c r="AG325" s="125"/>
      <c r="AH325" s="125"/>
      <c r="AI325" s="125"/>
      <c r="AJ325" s="125"/>
      <c r="AK325" s="125"/>
      <c r="AL325" s="125"/>
      <c r="AM325" s="125"/>
      <c r="AN325" s="125"/>
      <c r="AO325" s="125"/>
      <c r="AP325" s="125"/>
      <c r="AQ325" s="125"/>
      <c r="AR325" s="125"/>
      <c r="AS325" s="125"/>
      <c r="AT325" s="125"/>
      <c r="AU325" s="125"/>
      <c r="AV325" s="125"/>
      <c r="AW325" s="125"/>
      <c r="AX325" s="125"/>
      <c r="AY325" s="125"/>
      <c r="AZ325" s="125"/>
      <c r="BA325" s="125"/>
      <c r="BB325" s="125"/>
      <c r="BC325" s="125"/>
    </row>
    <row r="326" spans="1:55" s="126" customFormat="1" ht="20.100000000000001" customHeight="1">
      <c r="A326" s="124">
        <v>318</v>
      </c>
      <c r="B326" s="127">
        <v>318</v>
      </c>
      <c r="C326" s="127">
        <f>IF(ISNA(VLOOKUP($A326,DSSV!$A$7:$S$65536,IN_DTK!C$5,0))=FALSE,VLOOKUP($A326,DSSV!$A$7:$S$65536,IN_DTK!C$5,0),"")</f>
        <v>0</v>
      </c>
      <c r="D326" s="128">
        <f>IF(ISNA(VLOOKUP($A326,DSSV!$A$7:$S$65536,IN_DTK!D$5,0))=FALSE,VLOOKUP($A326,DSSV!$A$7:$S$65536,IN_DTK!D$5,0),"")</f>
        <v>0</v>
      </c>
      <c r="E326" s="129">
        <f>IF(ISNA(VLOOKUP($A326,DSSV!$A$7:$S$65536,IN_DTK!E$5,0))=FALSE,VLOOKUP($A326,DSSV!$A$7:$S$65536,IN_DTK!E$5,0),"")</f>
        <v>0</v>
      </c>
      <c r="F326" s="127">
        <f>IF(ISNA(VLOOKUP($A326,DSSV!$A$7:$S$65536,IN_DTK!F$5,0))=FALSE,VLOOKUP($A326,DSSV!$A$7:$S$65536,IN_DTK!F$5,0),"")</f>
        <v>0</v>
      </c>
      <c r="G326" s="127">
        <f>IF(ISNA(VLOOKUP($A326,DSSV!$A$7:$S$65536,IN_DTK!G$5,0))=FALSE,VLOOKUP($A326,DSSV!$A$7:$S$65536,IN_DTK!G$5,0),"")</f>
        <v>0</v>
      </c>
      <c r="H326" s="127" t="str">
        <f>IF(ISNA(VLOOKUP($A326,DSSV!$A$7:$S$65536,IN_DTK!H$5,0))=FALSE,IF(H$8&lt;&gt;0,VLOOKUP($A326,DSSV!$A$7:$S$65536,IN_DTK!H$5,0),""),"")</f>
        <v/>
      </c>
      <c r="I326" s="127" t="str">
        <f>IF(ISNA(VLOOKUP($A326,DSSV!$A$7:$S$65536,IN_DTK!I$5,0))=FALSE,IF(I$8&lt;&gt;0,VLOOKUP($A326,DSSV!$A$7:$S$65536,IN_DTK!I$5,0),""),"")</f>
        <v/>
      </c>
      <c r="J326" s="127" t="str">
        <f>IF(ISNA(VLOOKUP($A326,DSSV!$A$7:$S$65536,IN_DTK!J$5,0))=FALSE,IF(J$8&lt;&gt;0,VLOOKUP($A326,DSSV!$A$7:$S$65536,IN_DTK!J$5,0),""),"")</f>
        <v/>
      </c>
      <c r="K326" s="127" t="str">
        <f>IF(ISNA(VLOOKUP($A326,DSSV!$A$7:$S$65536,IN_DTK!K$5,0))=FALSE,IF(K$8&lt;&gt;0,VLOOKUP($A326,DSSV!$A$7:$S$65536,IN_DTK!K$5,0),""),"")</f>
        <v/>
      </c>
      <c r="L326" s="127" t="str">
        <f>IF(ISNA(VLOOKUP($A326,DSSV!$A$7:$S$65536,IN_DTK!L$5,0))=FALSE,IF(L$8&lt;&gt;0,VLOOKUP($A326,DSSV!$A$7:$S$65536,IN_DTK!L$5,0),""),"")</f>
        <v/>
      </c>
      <c r="M326" s="127" t="str">
        <f>IF(ISNA(VLOOKUP($A326,DSSV!$A$7:$S$65536,IN_DTK!M$5,0))=FALSE,IF(M$8&lt;&gt;0,VLOOKUP($A326,DSSV!$A$7:$S$65536,IN_DTK!M$5,0),""),"")</f>
        <v/>
      </c>
      <c r="N326" s="127" t="str">
        <f>IF(ISNA(VLOOKUP($A326,DSSV!$A$7:$S$65536,IN_DTK!N$5,0))=FALSE,IF(N$8&lt;&gt;0,VLOOKUP($A326,DSSV!$A$7:$S$65536,IN_DTK!N$5,0),""),"")</f>
        <v/>
      </c>
      <c r="O326" s="127" t="str">
        <f>IF(ISNA(VLOOKUP($A326,DSSV!$A$7:$S$65536,IN_DTK!O$5,0))=FALSE,IF(O$8&lt;&gt;0,VLOOKUP($A326,DSSV!$A$7:$S$65536,IN_DTK!O$5,0),""),"")</f>
        <v/>
      </c>
      <c r="P326" s="127" t="str">
        <f>IF(ISNA(VLOOKUP($A326,DSSV!$A$7:$S$65536,IN_DTK!P$5,0))=FALSE,IF(P$8&lt;&gt;0,VLOOKUP($A326,DSSV!$A$7:$S$65536,IN_DTK!P$5,0),""),"")</f>
        <v/>
      </c>
      <c r="Q326" s="130">
        <f>IF(ISNA(VLOOKUP($A326,DSSV!$A$7:$S$65536,IN_DTK!Q$5,0))=FALSE,VLOOKUP($A326,DSSV!$A$7:$S$65536,IN_DTK!Q$5,0),"")</f>
        <v>0</v>
      </c>
      <c r="R326" s="131" t="str">
        <f>IF(ISNA(VLOOKUP($A326,DSSV!$A$7:$S$65536,IN_DTK!R$5,0))=FALSE,VLOOKUP($A326,DSSV!$A$7:$S$65536,IN_DTK!R$5,0),"")</f>
        <v>Không</v>
      </c>
      <c r="S326" s="132">
        <f>IF(ISNA(VLOOKUP($A326,DSSV!$A$7:$S$65536,IN_DTK!S$5,0))=FALSE,VLOOKUP($A326,DSSV!$A$7:$S$65536,IN_DTK!S$5,0),"")</f>
        <v>0</v>
      </c>
      <c r="T326" s="125"/>
      <c r="U326" s="125"/>
      <c r="V326" s="125"/>
      <c r="W326" s="125"/>
      <c r="X326" s="125"/>
      <c r="Y326" s="125"/>
      <c r="Z326" s="125"/>
      <c r="AA326" s="125"/>
      <c r="AB326" s="125"/>
      <c r="AC326" s="125"/>
      <c r="AD326" s="125"/>
      <c r="AE326" s="125"/>
      <c r="AF326" s="125"/>
      <c r="AG326" s="125"/>
      <c r="AH326" s="125"/>
      <c r="AI326" s="125"/>
      <c r="AJ326" s="125"/>
      <c r="AK326" s="125"/>
      <c r="AL326" s="125"/>
      <c r="AM326" s="125"/>
      <c r="AN326" s="125"/>
      <c r="AO326" s="125"/>
      <c r="AP326" s="125"/>
      <c r="AQ326" s="125"/>
      <c r="AR326" s="125"/>
      <c r="AS326" s="125"/>
      <c r="AT326" s="125"/>
      <c r="AU326" s="125"/>
      <c r="AV326" s="125"/>
      <c r="AW326" s="125"/>
      <c r="AX326" s="125"/>
      <c r="AY326" s="125"/>
      <c r="AZ326" s="125"/>
      <c r="BA326" s="125"/>
      <c r="BB326" s="125"/>
      <c r="BC326" s="125"/>
    </row>
    <row r="327" spans="1:55" s="126" customFormat="1" ht="20.100000000000001" customHeight="1">
      <c r="A327" s="124">
        <v>319</v>
      </c>
      <c r="B327" s="127">
        <v>319</v>
      </c>
      <c r="C327" s="127">
        <f>IF(ISNA(VLOOKUP($A327,DSSV!$A$7:$S$65536,IN_DTK!C$5,0))=FALSE,VLOOKUP($A327,DSSV!$A$7:$S$65536,IN_DTK!C$5,0),"")</f>
        <v>0</v>
      </c>
      <c r="D327" s="128">
        <f>IF(ISNA(VLOOKUP($A327,DSSV!$A$7:$S$65536,IN_DTK!D$5,0))=FALSE,VLOOKUP($A327,DSSV!$A$7:$S$65536,IN_DTK!D$5,0),"")</f>
        <v>0</v>
      </c>
      <c r="E327" s="129">
        <f>IF(ISNA(VLOOKUP($A327,DSSV!$A$7:$S$65536,IN_DTK!E$5,0))=FALSE,VLOOKUP($A327,DSSV!$A$7:$S$65536,IN_DTK!E$5,0),"")</f>
        <v>0</v>
      </c>
      <c r="F327" s="127">
        <f>IF(ISNA(VLOOKUP($A327,DSSV!$A$7:$S$65536,IN_DTK!F$5,0))=FALSE,VLOOKUP($A327,DSSV!$A$7:$S$65536,IN_DTK!F$5,0),"")</f>
        <v>0</v>
      </c>
      <c r="G327" s="127">
        <f>IF(ISNA(VLOOKUP($A327,DSSV!$A$7:$S$65536,IN_DTK!G$5,0))=FALSE,VLOOKUP($A327,DSSV!$A$7:$S$65536,IN_DTK!G$5,0),"")</f>
        <v>0</v>
      </c>
      <c r="H327" s="127" t="str">
        <f>IF(ISNA(VLOOKUP($A327,DSSV!$A$7:$S$65536,IN_DTK!H$5,0))=FALSE,IF(H$8&lt;&gt;0,VLOOKUP($A327,DSSV!$A$7:$S$65536,IN_DTK!H$5,0),""),"")</f>
        <v/>
      </c>
      <c r="I327" s="127" t="str">
        <f>IF(ISNA(VLOOKUP($A327,DSSV!$A$7:$S$65536,IN_DTK!I$5,0))=FALSE,IF(I$8&lt;&gt;0,VLOOKUP($A327,DSSV!$A$7:$S$65536,IN_DTK!I$5,0),""),"")</f>
        <v/>
      </c>
      <c r="J327" s="127" t="str">
        <f>IF(ISNA(VLOOKUP($A327,DSSV!$A$7:$S$65536,IN_DTK!J$5,0))=FALSE,IF(J$8&lt;&gt;0,VLOOKUP($A327,DSSV!$A$7:$S$65536,IN_DTK!J$5,0),""),"")</f>
        <v/>
      </c>
      <c r="K327" s="127" t="str">
        <f>IF(ISNA(VLOOKUP($A327,DSSV!$A$7:$S$65536,IN_DTK!K$5,0))=FALSE,IF(K$8&lt;&gt;0,VLOOKUP($A327,DSSV!$A$7:$S$65536,IN_DTK!K$5,0),""),"")</f>
        <v/>
      </c>
      <c r="L327" s="127" t="str">
        <f>IF(ISNA(VLOOKUP($A327,DSSV!$A$7:$S$65536,IN_DTK!L$5,0))=FALSE,IF(L$8&lt;&gt;0,VLOOKUP($A327,DSSV!$A$7:$S$65536,IN_DTK!L$5,0),""),"")</f>
        <v/>
      </c>
      <c r="M327" s="127" t="str">
        <f>IF(ISNA(VLOOKUP($A327,DSSV!$A$7:$S$65536,IN_DTK!M$5,0))=FALSE,IF(M$8&lt;&gt;0,VLOOKUP($A327,DSSV!$A$7:$S$65536,IN_DTK!M$5,0),""),"")</f>
        <v/>
      </c>
      <c r="N327" s="127" t="str">
        <f>IF(ISNA(VLOOKUP($A327,DSSV!$A$7:$S$65536,IN_DTK!N$5,0))=FALSE,IF(N$8&lt;&gt;0,VLOOKUP($A327,DSSV!$A$7:$S$65536,IN_DTK!N$5,0),""),"")</f>
        <v/>
      </c>
      <c r="O327" s="127" t="str">
        <f>IF(ISNA(VLOOKUP($A327,DSSV!$A$7:$S$65536,IN_DTK!O$5,0))=FALSE,IF(O$8&lt;&gt;0,VLOOKUP($A327,DSSV!$A$7:$S$65536,IN_DTK!O$5,0),""),"")</f>
        <v/>
      </c>
      <c r="P327" s="127" t="str">
        <f>IF(ISNA(VLOOKUP($A327,DSSV!$A$7:$S$65536,IN_DTK!P$5,0))=FALSE,IF(P$8&lt;&gt;0,VLOOKUP($A327,DSSV!$A$7:$S$65536,IN_DTK!P$5,0),""),"")</f>
        <v/>
      </c>
      <c r="Q327" s="130">
        <f>IF(ISNA(VLOOKUP($A327,DSSV!$A$7:$S$65536,IN_DTK!Q$5,0))=FALSE,VLOOKUP($A327,DSSV!$A$7:$S$65536,IN_DTK!Q$5,0),"")</f>
        <v>0</v>
      </c>
      <c r="R327" s="131" t="str">
        <f>IF(ISNA(VLOOKUP($A327,DSSV!$A$7:$S$65536,IN_DTK!R$5,0))=FALSE,VLOOKUP($A327,DSSV!$A$7:$S$65536,IN_DTK!R$5,0),"")</f>
        <v>Không</v>
      </c>
      <c r="S327" s="132">
        <f>IF(ISNA(VLOOKUP($A327,DSSV!$A$7:$S$65536,IN_DTK!S$5,0))=FALSE,VLOOKUP($A327,DSSV!$A$7:$S$65536,IN_DTK!S$5,0),"")</f>
        <v>0</v>
      </c>
      <c r="T327" s="125"/>
      <c r="U327" s="125"/>
      <c r="V327" s="125"/>
      <c r="W327" s="125"/>
      <c r="X327" s="125"/>
      <c r="Y327" s="125"/>
      <c r="Z327" s="125"/>
      <c r="AA327" s="125"/>
      <c r="AB327" s="125"/>
      <c r="AC327" s="125"/>
      <c r="AD327" s="125"/>
      <c r="AE327" s="125"/>
      <c r="AF327" s="125"/>
      <c r="AG327" s="125"/>
      <c r="AH327" s="125"/>
      <c r="AI327" s="125"/>
      <c r="AJ327" s="125"/>
      <c r="AK327" s="125"/>
      <c r="AL327" s="125"/>
      <c r="AM327" s="125"/>
      <c r="AN327" s="125"/>
      <c r="AO327" s="125"/>
      <c r="AP327" s="125"/>
      <c r="AQ327" s="125"/>
      <c r="AR327" s="125"/>
      <c r="AS327" s="125"/>
      <c r="AT327" s="125"/>
      <c r="AU327" s="125"/>
      <c r="AV327" s="125"/>
      <c r="AW327" s="125"/>
      <c r="AX327" s="125"/>
      <c r="AY327" s="125"/>
      <c r="AZ327" s="125"/>
      <c r="BA327" s="125"/>
      <c r="BB327" s="125"/>
      <c r="BC327" s="125"/>
    </row>
    <row r="328" spans="1:55" s="126" customFormat="1" ht="20.100000000000001" customHeight="1">
      <c r="A328" s="124">
        <v>320</v>
      </c>
      <c r="B328" s="127">
        <v>320</v>
      </c>
      <c r="C328" s="127">
        <f>IF(ISNA(VLOOKUP($A328,DSSV!$A$7:$S$65536,IN_DTK!C$5,0))=FALSE,VLOOKUP($A328,DSSV!$A$7:$S$65536,IN_DTK!C$5,0),"")</f>
        <v>0</v>
      </c>
      <c r="D328" s="128">
        <f>IF(ISNA(VLOOKUP($A328,DSSV!$A$7:$S$65536,IN_DTK!D$5,0))=FALSE,VLOOKUP($A328,DSSV!$A$7:$S$65536,IN_DTK!D$5,0),"")</f>
        <v>0</v>
      </c>
      <c r="E328" s="129">
        <f>IF(ISNA(VLOOKUP($A328,DSSV!$A$7:$S$65536,IN_DTK!E$5,0))=FALSE,VLOOKUP($A328,DSSV!$A$7:$S$65536,IN_DTK!E$5,0),"")</f>
        <v>0</v>
      </c>
      <c r="F328" s="127">
        <f>IF(ISNA(VLOOKUP($A328,DSSV!$A$7:$S$65536,IN_DTK!F$5,0))=FALSE,VLOOKUP($A328,DSSV!$A$7:$S$65536,IN_DTK!F$5,0),"")</f>
        <v>0</v>
      </c>
      <c r="G328" s="127">
        <f>IF(ISNA(VLOOKUP($A328,DSSV!$A$7:$S$65536,IN_DTK!G$5,0))=FALSE,VLOOKUP($A328,DSSV!$A$7:$S$65536,IN_DTK!G$5,0),"")</f>
        <v>0</v>
      </c>
      <c r="H328" s="127" t="str">
        <f>IF(ISNA(VLOOKUP($A328,DSSV!$A$7:$S$65536,IN_DTK!H$5,0))=FALSE,IF(H$8&lt;&gt;0,VLOOKUP($A328,DSSV!$A$7:$S$65536,IN_DTK!H$5,0),""),"")</f>
        <v/>
      </c>
      <c r="I328" s="127" t="str">
        <f>IF(ISNA(VLOOKUP($A328,DSSV!$A$7:$S$65536,IN_DTK!I$5,0))=FALSE,IF(I$8&lt;&gt;0,VLOOKUP($A328,DSSV!$A$7:$S$65536,IN_DTK!I$5,0),""),"")</f>
        <v/>
      </c>
      <c r="J328" s="127" t="str">
        <f>IF(ISNA(VLOOKUP($A328,DSSV!$A$7:$S$65536,IN_DTK!J$5,0))=FALSE,IF(J$8&lt;&gt;0,VLOOKUP($A328,DSSV!$A$7:$S$65536,IN_DTK!J$5,0),""),"")</f>
        <v/>
      </c>
      <c r="K328" s="127" t="str">
        <f>IF(ISNA(VLOOKUP($A328,DSSV!$A$7:$S$65536,IN_DTK!K$5,0))=FALSE,IF(K$8&lt;&gt;0,VLOOKUP($A328,DSSV!$A$7:$S$65536,IN_DTK!K$5,0),""),"")</f>
        <v/>
      </c>
      <c r="L328" s="127" t="str">
        <f>IF(ISNA(VLOOKUP($A328,DSSV!$A$7:$S$65536,IN_DTK!L$5,0))=FALSE,IF(L$8&lt;&gt;0,VLOOKUP($A328,DSSV!$A$7:$S$65536,IN_DTK!L$5,0),""),"")</f>
        <v/>
      </c>
      <c r="M328" s="127" t="str">
        <f>IF(ISNA(VLOOKUP($A328,DSSV!$A$7:$S$65536,IN_DTK!M$5,0))=FALSE,IF(M$8&lt;&gt;0,VLOOKUP($A328,DSSV!$A$7:$S$65536,IN_DTK!M$5,0),""),"")</f>
        <v/>
      </c>
      <c r="N328" s="127" t="str">
        <f>IF(ISNA(VLOOKUP($A328,DSSV!$A$7:$S$65536,IN_DTK!N$5,0))=FALSE,IF(N$8&lt;&gt;0,VLOOKUP($A328,DSSV!$A$7:$S$65536,IN_DTK!N$5,0),""),"")</f>
        <v/>
      </c>
      <c r="O328" s="127" t="str">
        <f>IF(ISNA(VLOOKUP($A328,DSSV!$A$7:$S$65536,IN_DTK!O$5,0))=FALSE,IF(O$8&lt;&gt;0,VLOOKUP($A328,DSSV!$A$7:$S$65536,IN_DTK!O$5,0),""),"")</f>
        <v/>
      </c>
      <c r="P328" s="127" t="str">
        <f>IF(ISNA(VLOOKUP($A328,DSSV!$A$7:$S$65536,IN_DTK!P$5,0))=FALSE,IF(P$8&lt;&gt;0,VLOOKUP($A328,DSSV!$A$7:$S$65536,IN_DTK!P$5,0),""),"")</f>
        <v/>
      </c>
      <c r="Q328" s="130">
        <f>IF(ISNA(VLOOKUP($A328,DSSV!$A$7:$S$65536,IN_DTK!Q$5,0))=FALSE,VLOOKUP($A328,DSSV!$A$7:$S$65536,IN_DTK!Q$5,0),"")</f>
        <v>0</v>
      </c>
      <c r="R328" s="131" t="str">
        <f>IF(ISNA(VLOOKUP($A328,DSSV!$A$7:$S$65536,IN_DTK!R$5,0))=FALSE,VLOOKUP($A328,DSSV!$A$7:$S$65536,IN_DTK!R$5,0),"")</f>
        <v>Không</v>
      </c>
      <c r="S328" s="132">
        <f>IF(ISNA(VLOOKUP($A328,DSSV!$A$7:$S$65536,IN_DTK!S$5,0))=FALSE,VLOOKUP($A328,DSSV!$A$7:$S$65536,IN_DTK!S$5,0),"")</f>
        <v>0</v>
      </c>
      <c r="T328" s="125"/>
      <c r="U328" s="125"/>
      <c r="V328" s="125"/>
      <c r="W328" s="125"/>
      <c r="X328" s="125"/>
      <c r="Y328" s="125"/>
      <c r="Z328" s="125"/>
      <c r="AA328" s="125"/>
      <c r="AB328" s="125"/>
      <c r="AC328" s="125"/>
      <c r="AD328" s="125"/>
      <c r="AE328" s="125"/>
      <c r="AF328" s="125"/>
      <c r="AG328" s="125"/>
      <c r="AH328" s="125"/>
      <c r="AI328" s="125"/>
      <c r="AJ328" s="125"/>
      <c r="AK328" s="125"/>
      <c r="AL328" s="125"/>
      <c r="AM328" s="125"/>
      <c r="AN328" s="125"/>
      <c r="AO328" s="125"/>
      <c r="AP328" s="125"/>
      <c r="AQ328" s="125"/>
      <c r="AR328" s="125"/>
      <c r="AS328" s="125"/>
      <c r="AT328" s="125"/>
      <c r="AU328" s="125"/>
      <c r="AV328" s="125"/>
      <c r="AW328" s="125"/>
      <c r="AX328" s="125"/>
      <c r="AY328" s="125"/>
      <c r="AZ328" s="125"/>
      <c r="BA328" s="125"/>
      <c r="BB328" s="125"/>
      <c r="BC328" s="125"/>
    </row>
    <row r="329" spans="1:55" s="126" customFormat="1" ht="20.100000000000001" customHeight="1">
      <c r="A329" s="124">
        <v>321</v>
      </c>
      <c r="B329" s="127">
        <v>321</v>
      </c>
      <c r="C329" s="127">
        <f>IF(ISNA(VLOOKUP($A329,DSSV!$A$7:$S$65536,IN_DTK!C$5,0))=FALSE,VLOOKUP($A329,DSSV!$A$7:$S$65536,IN_DTK!C$5,0),"")</f>
        <v>0</v>
      </c>
      <c r="D329" s="128">
        <f>IF(ISNA(VLOOKUP($A329,DSSV!$A$7:$S$65536,IN_DTK!D$5,0))=FALSE,VLOOKUP($A329,DSSV!$A$7:$S$65536,IN_DTK!D$5,0),"")</f>
        <v>0</v>
      </c>
      <c r="E329" s="129">
        <f>IF(ISNA(VLOOKUP($A329,DSSV!$A$7:$S$65536,IN_DTK!E$5,0))=FALSE,VLOOKUP($A329,DSSV!$A$7:$S$65536,IN_DTK!E$5,0),"")</f>
        <v>0</v>
      </c>
      <c r="F329" s="127">
        <f>IF(ISNA(VLOOKUP($A329,DSSV!$A$7:$S$65536,IN_DTK!F$5,0))=FALSE,VLOOKUP($A329,DSSV!$A$7:$S$65536,IN_DTK!F$5,0),"")</f>
        <v>0</v>
      </c>
      <c r="G329" s="127">
        <f>IF(ISNA(VLOOKUP($A329,DSSV!$A$7:$S$65536,IN_DTK!G$5,0))=FALSE,VLOOKUP($A329,DSSV!$A$7:$S$65536,IN_DTK!G$5,0),"")</f>
        <v>0</v>
      </c>
      <c r="H329" s="127" t="str">
        <f>IF(ISNA(VLOOKUP($A329,DSSV!$A$7:$S$65536,IN_DTK!H$5,0))=FALSE,IF(H$8&lt;&gt;0,VLOOKUP($A329,DSSV!$A$7:$S$65536,IN_DTK!H$5,0),""),"")</f>
        <v/>
      </c>
      <c r="I329" s="127" t="str">
        <f>IF(ISNA(VLOOKUP($A329,DSSV!$A$7:$S$65536,IN_DTK!I$5,0))=FALSE,IF(I$8&lt;&gt;0,VLOOKUP($A329,DSSV!$A$7:$S$65536,IN_DTK!I$5,0),""),"")</f>
        <v/>
      </c>
      <c r="J329" s="127" t="str">
        <f>IF(ISNA(VLOOKUP($A329,DSSV!$A$7:$S$65536,IN_DTK!J$5,0))=FALSE,IF(J$8&lt;&gt;0,VLOOKUP($A329,DSSV!$A$7:$S$65536,IN_DTK!J$5,0),""),"")</f>
        <v/>
      </c>
      <c r="K329" s="127" t="str">
        <f>IF(ISNA(VLOOKUP($A329,DSSV!$A$7:$S$65536,IN_DTK!K$5,0))=FALSE,IF(K$8&lt;&gt;0,VLOOKUP($A329,DSSV!$A$7:$S$65536,IN_DTK!K$5,0),""),"")</f>
        <v/>
      </c>
      <c r="L329" s="127" t="str">
        <f>IF(ISNA(VLOOKUP($A329,DSSV!$A$7:$S$65536,IN_DTK!L$5,0))=FALSE,IF(L$8&lt;&gt;0,VLOOKUP($A329,DSSV!$A$7:$S$65536,IN_DTK!L$5,0),""),"")</f>
        <v/>
      </c>
      <c r="M329" s="127" t="str">
        <f>IF(ISNA(VLOOKUP($A329,DSSV!$A$7:$S$65536,IN_DTK!M$5,0))=FALSE,IF(M$8&lt;&gt;0,VLOOKUP($A329,DSSV!$A$7:$S$65536,IN_DTK!M$5,0),""),"")</f>
        <v/>
      </c>
      <c r="N329" s="127" t="str">
        <f>IF(ISNA(VLOOKUP($A329,DSSV!$A$7:$S$65536,IN_DTK!N$5,0))=FALSE,IF(N$8&lt;&gt;0,VLOOKUP($A329,DSSV!$A$7:$S$65536,IN_DTK!N$5,0),""),"")</f>
        <v/>
      </c>
      <c r="O329" s="127" t="str">
        <f>IF(ISNA(VLOOKUP($A329,DSSV!$A$7:$S$65536,IN_DTK!O$5,0))=FALSE,IF(O$8&lt;&gt;0,VLOOKUP($A329,DSSV!$A$7:$S$65536,IN_DTK!O$5,0),""),"")</f>
        <v/>
      </c>
      <c r="P329" s="127" t="str">
        <f>IF(ISNA(VLOOKUP($A329,DSSV!$A$7:$S$65536,IN_DTK!P$5,0))=FALSE,IF(P$8&lt;&gt;0,VLOOKUP($A329,DSSV!$A$7:$S$65536,IN_DTK!P$5,0),""),"")</f>
        <v/>
      </c>
      <c r="Q329" s="130">
        <f>IF(ISNA(VLOOKUP($A329,DSSV!$A$7:$S$65536,IN_DTK!Q$5,0))=FALSE,VLOOKUP($A329,DSSV!$A$7:$S$65536,IN_DTK!Q$5,0),"")</f>
        <v>0</v>
      </c>
      <c r="R329" s="131" t="str">
        <f>IF(ISNA(VLOOKUP($A329,DSSV!$A$7:$S$65536,IN_DTK!R$5,0))=FALSE,VLOOKUP($A329,DSSV!$A$7:$S$65536,IN_DTK!R$5,0),"")</f>
        <v>Không</v>
      </c>
      <c r="S329" s="132">
        <f>IF(ISNA(VLOOKUP($A329,DSSV!$A$7:$S$65536,IN_DTK!S$5,0))=FALSE,VLOOKUP($A329,DSSV!$A$7:$S$65536,IN_DTK!S$5,0),"")</f>
        <v>0</v>
      </c>
      <c r="T329" s="125"/>
      <c r="U329" s="125"/>
      <c r="V329" s="125"/>
      <c r="W329" s="125"/>
      <c r="X329" s="125"/>
      <c r="Y329" s="125"/>
      <c r="Z329" s="125"/>
      <c r="AA329" s="125"/>
      <c r="AB329" s="125"/>
      <c r="AC329" s="125"/>
      <c r="AD329" s="125"/>
      <c r="AE329" s="125"/>
      <c r="AF329" s="125"/>
      <c r="AG329" s="125"/>
      <c r="AH329" s="125"/>
      <c r="AI329" s="125"/>
      <c r="AJ329" s="125"/>
      <c r="AK329" s="125"/>
      <c r="AL329" s="125"/>
      <c r="AM329" s="125"/>
      <c r="AN329" s="125"/>
      <c r="AO329" s="125"/>
      <c r="AP329" s="125"/>
      <c r="AQ329" s="125"/>
      <c r="AR329" s="125"/>
      <c r="AS329" s="125"/>
      <c r="AT329" s="125"/>
      <c r="AU329" s="125"/>
      <c r="AV329" s="125"/>
      <c r="AW329" s="125"/>
      <c r="AX329" s="125"/>
      <c r="AY329" s="125"/>
      <c r="AZ329" s="125"/>
      <c r="BA329" s="125"/>
      <c r="BB329" s="125"/>
      <c r="BC329" s="125"/>
    </row>
    <row r="330" spans="1:55" s="126" customFormat="1" ht="20.100000000000001" customHeight="1">
      <c r="A330" s="124">
        <v>322</v>
      </c>
      <c r="B330" s="127">
        <v>322</v>
      </c>
      <c r="C330" s="127">
        <f>IF(ISNA(VLOOKUP($A330,DSSV!$A$7:$S$65536,IN_DTK!C$5,0))=FALSE,VLOOKUP($A330,DSSV!$A$7:$S$65536,IN_DTK!C$5,0),"")</f>
        <v>0</v>
      </c>
      <c r="D330" s="128">
        <f>IF(ISNA(VLOOKUP($A330,DSSV!$A$7:$S$65536,IN_DTK!D$5,0))=FALSE,VLOOKUP($A330,DSSV!$A$7:$S$65536,IN_DTK!D$5,0),"")</f>
        <v>0</v>
      </c>
      <c r="E330" s="129">
        <f>IF(ISNA(VLOOKUP($A330,DSSV!$A$7:$S$65536,IN_DTK!E$5,0))=FALSE,VLOOKUP($A330,DSSV!$A$7:$S$65536,IN_DTK!E$5,0),"")</f>
        <v>0</v>
      </c>
      <c r="F330" s="127">
        <f>IF(ISNA(VLOOKUP($A330,DSSV!$A$7:$S$65536,IN_DTK!F$5,0))=FALSE,VLOOKUP($A330,DSSV!$A$7:$S$65536,IN_DTK!F$5,0),"")</f>
        <v>0</v>
      </c>
      <c r="G330" s="127">
        <f>IF(ISNA(VLOOKUP($A330,DSSV!$A$7:$S$65536,IN_DTK!G$5,0))=FALSE,VLOOKUP($A330,DSSV!$A$7:$S$65536,IN_DTK!G$5,0),"")</f>
        <v>0</v>
      </c>
      <c r="H330" s="127" t="str">
        <f>IF(ISNA(VLOOKUP($A330,DSSV!$A$7:$S$65536,IN_DTK!H$5,0))=FALSE,IF(H$8&lt;&gt;0,VLOOKUP($A330,DSSV!$A$7:$S$65536,IN_DTK!H$5,0),""),"")</f>
        <v/>
      </c>
      <c r="I330" s="127" t="str">
        <f>IF(ISNA(VLOOKUP($A330,DSSV!$A$7:$S$65536,IN_DTK!I$5,0))=FALSE,IF(I$8&lt;&gt;0,VLOOKUP($A330,DSSV!$A$7:$S$65536,IN_DTK!I$5,0),""),"")</f>
        <v/>
      </c>
      <c r="J330" s="127" t="str">
        <f>IF(ISNA(VLOOKUP($A330,DSSV!$A$7:$S$65536,IN_DTK!J$5,0))=FALSE,IF(J$8&lt;&gt;0,VLOOKUP($A330,DSSV!$A$7:$S$65536,IN_DTK!J$5,0),""),"")</f>
        <v/>
      </c>
      <c r="K330" s="127" t="str">
        <f>IF(ISNA(VLOOKUP($A330,DSSV!$A$7:$S$65536,IN_DTK!K$5,0))=FALSE,IF(K$8&lt;&gt;0,VLOOKUP($A330,DSSV!$A$7:$S$65536,IN_DTK!K$5,0),""),"")</f>
        <v/>
      </c>
      <c r="L330" s="127" t="str">
        <f>IF(ISNA(VLOOKUP($A330,DSSV!$A$7:$S$65536,IN_DTK!L$5,0))=FALSE,IF(L$8&lt;&gt;0,VLOOKUP($A330,DSSV!$A$7:$S$65536,IN_DTK!L$5,0),""),"")</f>
        <v/>
      </c>
      <c r="M330" s="127" t="str">
        <f>IF(ISNA(VLOOKUP($A330,DSSV!$A$7:$S$65536,IN_DTK!M$5,0))=FALSE,IF(M$8&lt;&gt;0,VLOOKUP($A330,DSSV!$A$7:$S$65536,IN_DTK!M$5,0),""),"")</f>
        <v/>
      </c>
      <c r="N330" s="127" t="str">
        <f>IF(ISNA(VLOOKUP($A330,DSSV!$A$7:$S$65536,IN_DTK!N$5,0))=FALSE,IF(N$8&lt;&gt;0,VLOOKUP($A330,DSSV!$A$7:$S$65536,IN_DTK!N$5,0),""),"")</f>
        <v/>
      </c>
      <c r="O330" s="127" t="str">
        <f>IF(ISNA(VLOOKUP($A330,DSSV!$A$7:$S$65536,IN_DTK!O$5,0))=FALSE,IF(O$8&lt;&gt;0,VLOOKUP($A330,DSSV!$A$7:$S$65536,IN_DTK!O$5,0),""),"")</f>
        <v/>
      </c>
      <c r="P330" s="127" t="str">
        <f>IF(ISNA(VLOOKUP($A330,DSSV!$A$7:$S$65536,IN_DTK!P$5,0))=FALSE,IF(P$8&lt;&gt;0,VLOOKUP($A330,DSSV!$A$7:$S$65536,IN_DTK!P$5,0),""),"")</f>
        <v/>
      </c>
      <c r="Q330" s="130">
        <f>IF(ISNA(VLOOKUP($A330,DSSV!$A$7:$S$65536,IN_DTK!Q$5,0))=FALSE,VLOOKUP($A330,DSSV!$A$7:$S$65536,IN_DTK!Q$5,0),"")</f>
        <v>0</v>
      </c>
      <c r="R330" s="131" t="str">
        <f>IF(ISNA(VLOOKUP($A330,DSSV!$A$7:$S$65536,IN_DTK!R$5,0))=FALSE,VLOOKUP($A330,DSSV!$A$7:$S$65536,IN_DTK!R$5,0),"")</f>
        <v>Không</v>
      </c>
      <c r="S330" s="132">
        <f>IF(ISNA(VLOOKUP($A330,DSSV!$A$7:$S$65536,IN_DTK!S$5,0))=FALSE,VLOOKUP($A330,DSSV!$A$7:$S$65536,IN_DTK!S$5,0),"")</f>
        <v>0</v>
      </c>
      <c r="T330" s="125"/>
      <c r="U330" s="125"/>
      <c r="V330" s="125"/>
      <c r="W330" s="125"/>
      <c r="X330" s="125"/>
      <c r="Y330" s="125"/>
      <c r="Z330" s="125"/>
      <c r="AA330" s="125"/>
      <c r="AB330" s="125"/>
      <c r="AC330" s="125"/>
      <c r="AD330" s="125"/>
      <c r="AE330" s="125"/>
      <c r="AF330" s="125"/>
      <c r="AG330" s="125"/>
      <c r="AH330" s="125"/>
      <c r="AI330" s="125"/>
      <c r="AJ330" s="125"/>
      <c r="AK330" s="125"/>
      <c r="AL330" s="125"/>
      <c r="AM330" s="125"/>
      <c r="AN330" s="125"/>
      <c r="AO330" s="125"/>
      <c r="AP330" s="125"/>
      <c r="AQ330" s="125"/>
      <c r="AR330" s="125"/>
      <c r="AS330" s="125"/>
      <c r="AT330" s="125"/>
      <c r="AU330" s="125"/>
      <c r="AV330" s="125"/>
      <c r="AW330" s="125"/>
      <c r="AX330" s="125"/>
      <c r="AY330" s="125"/>
      <c r="AZ330" s="125"/>
      <c r="BA330" s="125"/>
      <c r="BB330" s="125"/>
      <c r="BC330" s="125"/>
    </row>
    <row r="331" spans="1:55" s="126" customFormat="1" ht="20.100000000000001" customHeight="1">
      <c r="A331" s="124">
        <v>323</v>
      </c>
      <c r="B331" s="127">
        <v>323</v>
      </c>
      <c r="C331" s="127">
        <f>IF(ISNA(VLOOKUP($A331,DSSV!$A$7:$S$65536,IN_DTK!C$5,0))=FALSE,VLOOKUP($A331,DSSV!$A$7:$S$65536,IN_DTK!C$5,0),"")</f>
        <v>0</v>
      </c>
      <c r="D331" s="128">
        <f>IF(ISNA(VLOOKUP($A331,DSSV!$A$7:$S$65536,IN_DTK!D$5,0))=FALSE,VLOOKUP($A331,DSSV!$A$7:$S$65536,IN_DTK!D$5,0),"")</f>
        <v>0</v>
      </c>
      <c r="E331" s="129">
        <f>IF(ISNA(VLOOKUP($A331,DSSV!$A$7:$S$65536,IN_DTK!E$5,0))=FALSE,VLOOKUP($A331,DSSV!$A$7:$S$65536,IN_DTK!E$5,0),"")</f>
        <v>0</v>
      </c>
      <c r="F331" s="127">
        <f>IF(ISNA(VLOOKUP($A331,DSSV!$A$7:$S$65536,IN_DTK!F$5,0))=FALSE,VLOOKUP($A331,DSSV!$A$7:$S$65536,IN_DTK!F$5,0),"")</f>
        <v>0</v>
      </c>
      <c r="G331" s="127">
        <f>IF(ISNA(VLOOKUP($A331,DSSV!$A$7:$S$65536,IN_DTK!G$5,0))=FALSE,VLOOKUP($A331,DSSV!$A$7:$S$65536,IN_DTK!G$5,0),"")</f>
        <v>0</v>
      </c>
      <c r="H331" s="127" t="str">
        <f>IF(ISNA(VLOOKUP($A331,DSSV!$A$7:$S$65536,IN_DTK!H$5,0))=FALSE,IF(H$8&lt;&gt;0,VLOOKUP($A331,DSSV!$A$7:$S$65536,IN_DTK!H$5,0),""),"")</f>
        <v/>
      </c>
      <c r="I331" s="127" t="str">
        <f>IF(ISNA(VLOOKUP($A331,DSSV!$A$7:$S$65536,IN_DTK!I$5,0))=FALSE,IF(I$8&lt;&gt;0,VLOOKUP($A331,DSSV!$A$7:$S$65536,IN_DTK!I$5,0),""),"")</f>
        <v/>
      </c>
      <c r="J331" s="127" t="str">
        <f>IF(ISNA(VLOOKUP($A331,DSSV!$A$7:$S$65536,IN_DTK!J$5,0))=FALSE,IF(J$8&lt;&gt;0,VLOOKUP($A331,DSSV!$A$7:$S$65536,IN_DTK!J$5,0),""),"")</f>
        <v/>
      </c>
      <c r="K331" s="127" t="str">
        <f>IF(ISNA(VLOOKUP($A331,DSSV!$A$7:$S$65536,IN_DTK!K$5,0))=FALSE,IF(K$8&lt;&gt;0,VLOOKUP($A331,DSSV!$A$7:$S$65536,IN_DTK!K$5,0),""),"")</f>
        <v/>
      </c>
      <c r="L331" s="127" t="str">
        <f>IF(ISNA(VLOOKUP($A331,DSSV!$A$7:$S$65536,IN_DTK!L$5,0))=FALSE,IF(L$8&lt;&gt;0,VLOOKUP($A331,DSSV!$A$7:$S$65536,IN_DTK!L$5,0),""),"")</f>
        <v/>
      </c>
      <c r="M331" s="127" t="str">
        <f>IF(ISNA(VLOOKUP($A331,DSSV!$A$7:$S$65536,IN_DTK!M$5,0))=FALSE,IF(M$8&lt;&gt;0,VLOOKUP($A331,DSSV!$A$7:$S$65536,IN_DTK!M$5,0),""),"")</f>
        <v/>
      </c>
      <c r="N331" s="127" t="str">
        <f>IF(ISNA(VLOOKUP($A331,DSSV!$A$7:$S$65536,IN_DTK!N$5,0))=FALSE,IF(N$8&lt;&gt;0,VLOOKUP($A331,DSSV!$A$7:$S$65536,IN_DTK!N$5,0),""),"")</f>
        <v/>
      </c>
      <c r="O331" s="127" t="str">
        <f>IF(ISNA(VLOOKUP($A331,DSSV!$A$7:$S$65536,IN_DTK!O$5,0))=FALSE,IF(O$8&lt;&gt;0,VLOOKUP($A331,DSSV!$A$7:$S$65536,IN_DTK!O$5,0),""),"")</f>
        <v/>
      </c>
      <c r="P331" s="127" t="str">
        <f>IF(ISNA(VLOOKUP($A331,DSSV!$A$7:$S$65536,IN_DTK!P$5,0))=FALSE,IF(P$8&lt;&gt;0,VLOOKUP($A331,DSSV!$A$7:$S$65536,IN_DTK!P$5,0),""),"")</f>
        <v/>
      </c>
      <c r="Q331" s="130">
        <f>IF(ISNA(VLOOKUP($A331,DSSV!$A$7:$S$65536,IN_DTK!Q$5,0))=FALSE,VLOOKUP($A331,DSSV!$A$7:$S$65536,IN_DTK!Q$5,0),"")</f>
        <v>0</v>
      </c>
      <c r="R331" s="131" t="str">
        <f>IF(ISNA(VLOOKUP($A331,DSSV!$A$7:$S$65536,IN_DTK!R$5,0))=FALSE,VLOOKUP($A331,DSSV!$A$7:$S$65536,IN_DTK!R$5,0),"")</f>
        <v>Không</v>
      </c>
      <c r="S331" s="132">
        <f>IF(ISNA(VLOOKUP($A331,DSSV!$A$7:$S$65536,IN_DTK!S$5,0))=FALSE,VLOOKUP($A331,DSSV!$A$7:$S$65536,IN_DTK!S$5,0),"")</f>
        <v>0</v>
      </c>
      <c r="T331" s="125"/>
      <c r="U331" s="125"/>
      <c r="V331" s="125"/>
      <c r="W331" s="125"/>
      <c r="X331" s="125"/>
      <c r="Y331" s="125"/>
      <c r="Z331" s="125"/>
      <c r="AA331" s="125"/>
      <c r="AB331" s="125"/>
      <c r="AC331" s="125"/>
      <c r="AD331" s="125"/>
      <c r="AE331" s="125"/>
      <c r="AF331" s="125"/>
      <c r="AG331" s="125"/>
      <c r="AH331" s="125"/>
      <c r="AI331" s="125"/>
      <c r="AJ331" s="125"/>
      <c r="AK331" s="125"/>
      <c r="AL331" s="125"/>
      <c r="AM331" s="125"/>
      <c r="AN331" s="125"/>
      <c r="AO331" s="125"/>
      <c r="AP331" s="125"/>
      <c r="AQ331" s="125"/>
      <c r="AR331" s="125"/>
      <c r="AS331" s="125"/>
      <c r="AT331" s="125"/>
      <c r="AU331" s="125"/>
      <c r="AV331" s="125"/>
      <c r="AW331" s="125"/>
      <c r="AX331" s="125"/>
      <c r="AY331" s="125"/>
      <c r="AZ331" s="125"/>
      <c r="BA331" s="125"/>
      <c r="BB331" s="125"/>
      <c r="BC331" s="125"/>
    </row>
    <row r="332" spans="1:55" s="126" customFormat="1" ht="20.100000000000001" customHeight="1">
      <c r="A332" s="124">
        <v>324</v>
      </c>
      <c r="B332" s="127">
        <v>324</v>
      </c>
      <c r="C332" s="127">
        <f>IF(ISNA(VLOOKUP($A332,DSSV!$A$7:$S$65536,IN_DTK!C$5,0))=FALSE,VLOOKUP($A332,DSSV!$A$7:$S$65536,IN_DTK!C$5,0),"")</f>
        <v>0</v>
      </c>
      <c r="D332" s="128">
        <f>IF(ISNA(VLOOKUP($A332,DSSV!$A$7:$S$65536,IN_DTK!D$5,0))=FALSE,VLOOKUP($A332,DSSV!$A$7:$S$65536,IN_DTK!D$5,0),"")</f>
        <v>0</v>
      </c>
      <c r="E332" s="129">
        <f>IF(ISNA(VLOOKUP($A332,DSSV!$A$7:$S$65536,IN_DTK!E$5,0))=FALSE,VLOOKUP($A332,DSSV!$A$7:$S$65536,IN_DTK!E$5,0),"")</f>
        <v>0</v>
      </c>
      <c r="F332" s="127">
        <f>IF(ISNA(VLOOKUP($A332,DSSV!$A$7:$S$65536,IN_DTK!F$5,0))=FALSE,VLOOKUP($A332,DSSV!$A$7:$S$65536,IN_DTK!F$5,0),"")</f>
        <v>0</v>
      </c>
      <c r="G332" s="127">
        <f>IF(ISNA(VLOOKUP($A332,DSSV!$A$7:$S$65536,IN_DTK!G$5,0))=FALSE,VLOOKUP($A332,DSSV!$A$7:$S$65536,IN_DTK!G$5,0),"")</f>
        <v>0</v>
      </c>
      <c r="H332" s="127" t="str">
        <f>IF(ISNA(VLOOKUP($A332,DSSV!$A$7:$S$65536,IN_DTK!H$5,0))=FALSE,IF(H$8&lt;&gt;0,VLOOKUP($A332,DSSV!$A$7:$S$65536,IN_DTK!H$5,0),""),"")</f>
        <v/>
      </c>
      <c r="I332" s="127" t="str">
        <f>IF(ISNA(VLOOKUP($A332,DSSV!$A$7:$S$65536,IN_DTK!I$5,0))=FALSE,IF(I$8&lt;&gt;0,VLOOKUP($A332,DSSV!$A$7:$S$65536,IN_DTK!I$5,0),""),"")</f>
        <v/>
      </c>
      <c r="J332" s="127" t="str">
        <f>IF(ISNA(VLOOKUP($A332,DSSV!$A$7:$S$65536,IN_DTK!J$5,0))=FALSE,IF(J$8&lt;&gt;0,VLOOKUP($A332,DSSV!$A$7:$S$65536,IN_DTK!J$5,0),""),"")</f>
        <v/>
      </c>
      <c r="K332" s="127" t="str">
        <f>IF(ISNA(VLOOKUP($A332,DSSV!$A$7:$S$65536,IN_DTK!K$5,0))=FALSE,IF(K$8&lt;&gt;0,VLOOKUP($A332,DSSV!$A$7:$S$65536,IN_DTK!K$5,0),""),"")</f>
        <v/>
      </c>
      <c r="L332" s="127" t="str">
        <f>IF(ISNA(VLOOKUP($A332,DSSV!$A$7:$S$65536,IN_DTK!L$5,0))=FALSE,IF(L$8&lt;&gt;0,VLOOKUP($A332,DSSV!$A$7:$S$65536,IN_DTK!L$5,0),""),"")</f>
        <v/>
      </c>
      <c r="M332" s="127" t="str">
        <f>IF(ISNA(VLOOKUP($A332,DSSV!$A$7:$S$65536,IN_DTK!M$5,0))=FALSE,IF(M$8&lt;&gt;0,VLOOKUP($A332,DSSV!$A$7:$S$65536,IN_DTK!M$5,0),""),"")</f>
        <v/>
      </c>
      <c r="N332" s="127" t="str">
        <f>IF(ISNA(VLOOKUP($A332,DSSV!$A$7:$S$65536,IN_DTK!N$5,0))=FALSE,IF(N$8&lt;&gt;0,VLOOKUP($A332,DSSV!$A$7:$S$65536,IN_DTK!N$5,0),""),"")</f>
        <v/>
      </c>
      <c r="O332" s="127" t="str">
        <f>IF(ISNA(VLOOKUP($A332,DSSV!$A$7:$S$65536,IN_DTK!O$5,0))=FALSE,IF(O$8&lt;&gt;0,VLOOKUP($A332,DSSV!$A$7:$S$65536,IN_DTK!O$5,0),""),"")</f>
        <v/>
      </c>
      <c r="P332" s="127" t="str">
        <f>IF(ISNA(VLOOKUP($A332,DSSV!$A$7:$S$65536,IN_DTK!P$5,0))=FALSE,IF(P$8&lt;&gt;0,VLOOKUP($A332,DSSV!$A$7:$S$65536,IN_DTK!P$5,0),""),"")</f>
        <v/>
      </c>
      <c r="Q332" s="130">
        <f>IF(ISNA(VLOOKUP($A332,DSSV!$A$7:$S$65536,IN_DTK!Q$5,0))=FALSE,VLOOKUP($A332,DSSV!$A$7:$S$65536,IN_DTK!Q$5,0),"")</f>
        <v>0</v>
      </c>
      <c r="R332" s="131" t="str">
        <f>IF(ISNA(VLOOKUP($A332,DSSV!$A$7:$S$65536,IN_DTK!R$5,0))=FALSE,VLOOKUP($A332,DSSV!$A$7:$S$65536,IN_DTK!R$5,0),"")</f>
        <v>Không</v>
      </c>
      <c r="S332" s="132">
        <f>IF(ISNA(VLOOKUP($A332,DSSV!$A$7:$S$65536,IN_DTK!S$5,0))=FALSE,VLOOKUP($A332,DSSV!$A$7:$S$65536,IN_DTK!S$5,0),"")</f>
        <v>0</v>
      </c>
      <c r="T332" s="125"/>
      <c r="U332" s="125"/>
      <c r="V332" s="125"/>
      <c r="W332" s="125"/>
      <c r="X332" s="125"/>
      <c r="Y332" s="125"/>
      <c r="Z332" s="125"/>
      <c r="AA332" s="125"/>
      <c r="AB332" s="125"/>
      <c r="AC332" s="125"/>
      <c r="AD332" s="125"/>
      <c r="AE332" s="125"/>
      <c r="AF332" s="125"/>
      <c r="AG332" s="125"/>
      <c r="AH332" s="125"/>
      <c r="AI332" s="125"/>
      <c r="AJ332" s="125"/>
      <c r="AK332" s="125"/>
      <c r="AL332" s="125"/>
      <c r="AM332" s="125"/>
      <c r="AN332" s="125"/>
      <c r="AO332" s="125"/>
      <c r="AP332" s="125"/>
      <c r="AQ332" s="125"/>
      <c r="AR332" s="125"/>
      <c r="AS332" s="125"/>
      <c r="AT332" s="125"/>
      <c r="AU332" s="125"/>
      <c r="AV332" s="125"/>
      <c r="AW332" s="125"/>
      <c r="AX332" s="125"/>
      <c r="AY332" s="125"/>
      <c r="AZ332" s="125"/>
      <c r="BA332" s="125"/>
      <c r="BB332" s="125"/>
      <c r="BC332" s="125"/>
    </row>
    <row r="333" spans="1:55" s="126" customFormat="1" ht="20.100000000000001" customHeight="1">
      <c r="A333" s="124">
        <v>325</v>
      </c>
      <c r="B333" s="127">
        <v>325</v>
      </c>
      <c r="C333" s="127">
        <f>IF(ISNA(VLOOKUP($A333,DSSV!$A$7:$S$65536,IN_DTK!C$5,0))=FALSE,VLOOKUP($A333,DSSV!$A$7:$S$65536,IN_DTK!C$5,0),"")</f>
        <v>0</v>
      </c>
      <c r="D333" s="128">
        <f>IF(ISNA(VLOOKUP($A333,DSSV!$A$7:$S$65536,IN_DTK!D$5,0))=FALSE,VLOOKUP($A333,DSSV!$A$7:$S$65536,IN_DTK!D$5,0),"")</f>
        <v>0</v>
      </c>
      <c r="E333" s="129">
        <f>IF(ISNA(VLOOKUP($A333,DSSV!$A$7:$S$65536,IN_DTK!E$5,0))=FALSE,VLOOKUP($A333,DSSV!$A$7:$S$65536,IN_DTK!E$5,0),"")</f>
        <v>0</v>
      </c>
      <c r="F333" s="127">
        <f>IF(ISNA(VLOOKUP($A333,DSSV!$A$7:$S$65536,IN_DTK!F$5,0))=FALSE,VLOOKUP($A333,DSSV!$A$7:$S$65536,IN_DTK!F$5,0),"")</f>
        <v>0</v>
      </c>
      <c r="G333" s="127">
        <f>IF(ISNA(VLOOKUP($A333,DSSV!$A$7:$S$65536,IN_DTK!G$5,0))=FALSE,VLOOKUP($A333,DSSV!$A$7:$S$65536,IN_DTK!G$5,0),"")</f>
        <v>0</v>
      </c>
      <c r="H333" s="127" t="str">
        <f>IF(ISNA(VLOOKUP($A333,DSSV!$A$7:$S$65536,IN_DTK!H$5,0))=FALSE,IF(H$8&lt;&gt;0,VLOOKUP($A333,DSSV!$A$7:$S$65536,IN_DTK!H$5,0),""),"")</f>
        <v/>
      </c>
      <c r="I333" s="127" t="str">
        <f>IF(ISNA(VLOOKUP($A333,DSSV!$A$7:$S$65536,IN_DTK!I$5,0))=FALSE,IF(I$8&lt;&gt;0,VLOOKUP($A333,DSSV!$A$7:$S$65536,IN_DTK!I$5,0),""),"")</f>
        <v/>
      </c>
      <c r="J333" s="127" t="str">
        <f>IF(ISNA(VLOOKUP($A333,DSSV!$A$7:$S$65536,IN_DTK!J$5,0))=FALSE,IF(J$8&lt;&gt;0,VLOOKUP($A333,DSSV!$A$7:$S$65536,IN_DTK!J$5,0),""),"")</f>
        <v/>
      </c>
      <c r="K333" s="127" t="str">
        <f>IF(ISNA(VLOOKUP($A333,DSSV!$A$7:$S$65536,IN_DTK!K$5,0))=FALSE,IF(K$8&lt;&gt;0,VLOOKUP($A333,DSSV!$A$7:$S$65536,IN_DTK!K$5,0),""),"")</f>
        <v/>
      </c>
      <c r="L333" s="127" t="str">
        <f>IF(ISNA(VLOOKUP($A333,DSSV!$A$7:$S$65536,IN_DTK!L$5,0))=FALSE,IF(L$8&lt;&gt;0,VLOOKUP($A333,DSSV!$A$7:$S$65536,IN_DTK!L$5,0),""),"")</f>
        <v/>
      </c>
      <c r="M333" s="127" t="str">
        <f>IF(ISNA(VLOOKUP($A333,DSSV!$A$7:$S$65536,IN_DTK!M$5,0))=FALSE,IF(M$8&lt;&gt;0,VLOOKUP($A333,DSSV!$A$7:$S$65536,IN_DTK!M$5,0),""),"")</f>
        <v/>
      </c>
      <c r="N333" s="127" t="str">
        <f>IF(ISNA(VLOOKUP($A333,DSSV!$A$7:$S$65536,IN_DTK!N$5,0))=FALSE,IF(N$8&lt;&gt;0,VLOOKUP($A333,DSSV!$A$7:$S$65536,IN_DTK!N$5,0),""),"")</f>
        <v/>
      </c>
      <c r="O333" s="127" t="str">
        <f>IF(ISNA(VLOOKUP($A333,DSSV!$A$7:$S$65536,IN_DTK!O$5,0))=FALSE,IF(O$8&lt;&gt;0,VLOOKUP($A333,DSSV!$A$7:$S$65536,IN_DTK!O$5,0),""),"")</f>
        <v/>
      </c>
      <c r="P333" s="127" t="str">
        <f>IF(ISNA(VLOOKUP($A333,DSSV!$A$7:$S$65536,IN_DTK!P$5,0))=FALSE,IF(P$8&lt;&gt;0,VLOOKUP($A333,DSSV!$A$7:$S$65536,IN_DTK!P$5,0),""),"")</f>
        <v/>
      </c>
      <c r="Q333" s="130">
        <f>IF(ISNA(VLOOKUP($A333,DSSV!$A$7:$S$65536,IN_DTK!Q$5,0))=FALSE,VLOOKUP($A333,DSSV!$A$7:$S$65536,IN_DTK!Q$5,0),"")</f>
        <v>0</v>
      </c>
      <c r="R333" s="131" t="str">
        <f>IF(ISNA(VLOOKUP($A333,DSSV!$A$7:$S$65536,IN_DTK!R$5,0))=FALSE,VLOOKUP($A333,DSSV!$A$7:$S$65536,IN_DTK!R$5,0),"")</f>
        <v>Không</v>
      </c>
      <c r="S333" s="132">
        <f>IF(ISNA(VLOOKUP($A333,DSSV!$A$7:$S$65536,IN_DTK!S$5,0))=FALSE,VLOOKUP($A333,DSSV!$A$7:$S$65536,IN_DTK!S$5,0),"")</f>
        <v>0</v>
      </c>
      <c r="T333" s="125"/>
      <c r="U333" s="125"/>
      <c r="V333" s="125"/>
      <c r="W333" s="125"/>
      <c r="X333" s="125"/>
      <c r="Y333" s="125"/>
      <c r="Z333" s="125"/>
      <c r="AA333" s="125"/>
      <c r="AB333" s="125"/>
      <c r="AC333" s="125"/>
      <c r="AD333" s="125"/>
      <c r="AE333" s="125"/>
      <c r="AF333" s="125"/>
      <c r="AG333" s="125"/>
      <c r="AH333" s="125"/>
      <c r="AI333" s="125"/>
      <c r="AJ333" s="125"/>
      <c r="AK333" s="125"/>
      <c r="AL333" s="125"/>
      <c r="AM333" s="125"/>
      <c r="AN333" s="125"/>
      <c r="AO333" s="125"/>
      <c r="AP333" s="125"/>
      <c r="AQ333" s="125"/>
      <c r="AR333" s="125"/>
      <c r="AS333" s="125"/>
      <c r="AT333" s="125"/>
      <c r="AU333" s="125"/>
      <c r="AV333" s="125"/>
      <c r="AW333" s="125"/>
      <c r="AX333" s="125"/>
      <c r="AY333" s="125"/>
      <c r="AZ333" s="125"/>
      <c r="BA333" s="125"/>
      <c r="BB333" s="125"/>
      <c r="BC333" s="125"/>
    </row>
    <row r="334" spans="1:55" s="126" customFormat="1" ht="20.100000000000001" customHeight="1">
      <c r="A334" s="124">
        <v>326</v>
      </c>
      <c r="B334" s="127">
        <v>326</v>
      </c>
      <c r="C334" s="127">
        <f>IF(ISNA(VLOOKUP($A334,DSSV!$A$7:$S$65536,IN_DTK!C$5,0))=FALSE,VLOOKUP($A334,DSSV!$A$7:$S$65536,IN_DTK!C$5,0),"")</f>
        <v>0</v>
      </c>
      <c r="D334" s="128">
        <f>IF(ISNA(VLOOKUP($A334,DSSV!$A$7:$S$65536,IN_DTK!D$5,0))=FALSE,VLOOKUP($A334,DSSV!$A$7:$S$65536,IN_DTK!D$5,0),"")</f>
        <v>0</v>
      </c>
      <c r="E334" s="129">
        <f>IF(ISNA(VLOOKUP($A334,DSSV!$A$7:$S$65536,IN_DTK!E$5,0))=FALSE,VLOOKUP($A334,DSSV!$A$7:$S$65536,IN_DTK!E$5,0),"")</f>
        <v>0</v>
      </c>
      <c r="F334" s="127">
        <f>IF(ISNA(VLOOKUP($A334,DSSV!$A$7:$S$65536,IN_DTK!F$5,0))=FALSE,VLOOKUP($A334,DSSV!$A$7:$S$65536,IN_DTK!F$5,0),"")</f>
        <v>0</v>
      </c>
      <c r="G334" s="127">
        <f>IF(ISNA(VLOOKUP($A334,DSSV!$A$7:$S$65536,IN_DTK!G$5,0))=FALSE,VLOOKUP($A334,DSSV!$A$7:$S$65536,IN_DTK!G$5,0),"")</f>
        <v>0</v>
      </c>
      <c r="H334" s="127" t="str">
        <f>IF(ISNA(VLOOKUP($A334,DSSV!$A$7:$S$65536,IN_DTK!H$5,0))=FALSE,IF(H$8&lt;&gt;0,VLOOKUP($A334,DSSV!$A$7:$S$65536,IN_DTK!H$5,0),""),"")</f>
        <v/>
      </c>
      <c r="I334" s="127" t="str">
        <f>IF(ISNA(VLOOKUP($A334,DSSV!$A$7:$S$65536,IN_DTK!I$5,0))=FALSE,IF(I$8&lt;&gt;0,VLOOKUP($A334,DSSV!$A$7:$S$65536,IN_DTK!I$5,0),""),"")</f>
        <v/>
      </c>
      <c r="J334" s="127" t="str">
        <f>IF(ISNA(VLOOKUP($A334,DSSV!$A$7:$S$65536,IN_DTK!J$5,0))=FALSE,IF(J$8&lt;&gt;0,VLOOKUP($A334,DSSV!$A$7:$S$65536,IN_DTK!J$5,0),""),"")</f>
        <v/>
      </c>
      <c r="K334" s="127" t="str">
        <f>IF(ISNA(VLOOKUP($A334,DSSV!$A$7:$S$65536,IN_DTK!K$5,0))=FALSE,IF(K$8&lt;&gt;0,VLOOKUP($A334,DSSV!$A$7:$S$65536,IN_DTK!K$5,0),""),"")</f>
        <v/>
      </c>
      <c r="L334" s="127" t="str">
        <f>IF(ISNA(VLOOKUP($A334,DSSV!$A$7:$S$65536,IN_DTK!L$5,0))=FALSE,IF(L$8&lt;&gt;0,VLOOKUP($A334,DSSV!$A$7:$S$65536,IN_DTK!L$5,0),""),"")</f>
        <v/>
      </c>
      <c r="M334" s="127" t="str">
        <f>IF(ISNA(VLOOKUP($A334,DSSV!$A$7:$S$65536,IN_DTK!M$5,0))=FALSE,IF(M$8&lt;&gt;0,VLOOKUP($A334,DSSV!$A$7:$S$65536,IN_DTK!M$5,0),""),"")</f>
        <v/>
      </c>
      <c r="N334" s="127" t="str">
        <f>IF(ISNA(VLOOKUP($A334,DSSV!$A$7:$S$65536,IN_DTK!N$5,0))=FALSE,IF(N$8&lt;&gt;0,VLOOKUP($A334,DSSV!$A$7:$S$65536,IN_DTK!N$5,0),""),"")</f>
        <v/>
      </c>
      <c r="O334" s="127" t="str">
        <f>IF(ISNA(VLOOKUP($A334,DSSV!$A$7:$S$65536,IN_DTK!O$5,0))=FALSE,IF(O$8&lt;&gt;0,VLOOKUP($A334,DSSV!$A$7:$S$65536,IN_DTK!O$5,0),""),"")</f>
        <v/>
      </c>
      <c r="P334" s="127" t="str">
        <f>IF(ISNA(VLOOKUP($A334,DSSV!$A$7:$S$65536,IN_DTK!P$5,0))=FALSE,IF(P$8&lt;&gt;0,VLOOKUP($A334,DSSV!$A$7:$S$65536,IN_DTK!P$5,0),""),"")</f>
        <v/>
      </c>
      <c r="Q334" s="130">
        <f>IF(ISNA(VLOOKUP($A334,DSSV!$A$7:$S$65536,IN_DTK!Q$5,0))=FALSE,VLOOKUP($A334,DSSV!$A$7:$S$65536,IN_DTK!Q$5,0),"")</f>
        <v>0</v>
      </c>
      <c r="R334" s="131" t="str">
        <f>IF(ISNA(VLOOKUP($A334,DSSV!$A$7:$S$65536,IN_DTK!R$5,0))=FALSE,VLOOKUP($A334,DSSV!$A$7:$S$65536,IN_DTK!R$5,0),"")</f>
        <v>Không</v>
      </c>
      <c r="S334" s="132">
        <f>IF(ISNA(VLOOKUP($A334,DSSV!$A$7:$S$65536,IN_DTK!S$5,0))=FALSE,VLOOKUP($A334,DSSV!$A$7:$S$65536,IN_DTK!S$5,0),"")</f>
        <v>0</v>
      </c>
      <c r="T334" s="125"/>
      <c r="U334" s="125"/>
      <c r="V334" s="125"/>
      <c r="W334" s="125"/>
      <c r="X334" s="125"/>
      <c r="Y334" s="125"/>
      <c r="Z334" s="125"/>
      <c r="AA334" s="125"/>
      <c r="AB334" s="125"/>
      <c r="AC334" s="125"/>
      <c r="AD334" s="125"/>
      <c r="AE334" s="125"/>
      <c r="AF334" s="125"/>
      <c r="AG334" s="125"/>
      <c r="AH334" s="125"/>
      <c r="AI334" s="125"/>
      <c r="AJ334" s="125"/>
      <c r="AK334" s="125"/>
      <c r="AL334" s="125"/>
      <c r="AM334" s="125"/>
      <c r="AN334" s="125"/>
      <c r="AO334" s="125"/>
      <c r="AP334" s="125"/>
      <c r="AQ334" s="125"/>
      <c r="AR334" s="125"/>
      <c r="AS334" s="125"/>
      <c r="AT334" s="125"/>
      <c r="AU334" s="125"/>
      <c r="AV334" s="125"/>
      <c r="AW334" s="125"/>
      <c r="AX334" s="125"/>
      <c r="AY334" s="125"/>
      <c r="AZ334" s="125"/>
      <c r="BA334" s="125"/>
      <c r="BB334" s="125"/>
      <c r="BC334" s="125"/>
    </row>
    <row r="335" spans="1:55" s="126" customFormat="1" ht="20.100000000000001" customHeight="1">
      <c r="A335" s="124">
        <v>327</v>
      </c>
      <c r="B335" s="127">
        <v>327</v>
      </c>
      <c r="C335" s="127">
        <f>IF(ISNA(VLOOKUP($A335,DSSV!$A$7:$S$65536,IN_DTK!C$5,0))=FALSE,VLOOKUP($A335,DSSV!$A$7:$S$65536,IN_DTK!C$5,0),"")</f>
        <v>0</v>
      </c>
      <c r="D335" s="128">
        <f>IF(ISNA(VLOOKUP($A335,DSSV!$A$7:$S$65536,IN_DTK!D$5,0))=FALSE,VLOOKUP($A335,DSSV!$A$7:$S$65536,IN_DTK!D$5,0),"")</f>
        <v>0</v>
      </c>
      <c r="E335" s="129">
        <f>IF(ISNA(VLOOKUP($A335,DSSV!$A$7:$S$65536,IN_DTK!E$5,0))=FALSE,VLOOKUP($A335,DSSV!$A$7:$S$65536,IN_DTK!E$5,0),"")</f>
        <v>0</v>
      </c>
      <c r="F335" s="127">
        <f>IF(ISNA(VLOOKUP($A335,DSSV!$A$7:$S$65536,IN_DTK!F$5,0))=FALSE,VLOOKUP($A335,DSSV!$A$7:$S$65536,IN_DTK!F$5,0),"")</f>
        <v>0</v>
      </c>
      <c r="G335" s="127">
        <f>IF(ISNA(VLOOKUP($A335,DSSV!$A$7:$S$65536,IN_DTK!G$5,0))=FALSE,VLOOKUP($A335,DSSV!$A$7:$S$65536,IN_DTK!G$5,0),"")</f>
        <v>0</v>
      </c>
      <c r="H335" s="127" t="str">
        <f>IF(ISNA(VLOOKUP($A335,DSSV!$A$7:$S$65536,IN_DTK!H$5,0))=FALSE,IF(H$8&lt;&gt;0,VLOOKUP($A335,DSSV!$A$7:$S$65536,IN_DTK!H$5,0),""),"")</f>
        <v/>
      </c>
      <c r="I335" s="127" t="str">
        <f>IF(ISNA(VLOOKUP($A335,DSSV!$A$7:$S$65536,IN_DTK!I$5,0))=FALSE,IF(I$8&lt;&gt;0,VLOOKUP($A335,DSSV!$A$7:$S$65536,IN_DTK!I$5,0),""),"")</f>
        <v/>
      </c>
      <c r="J335" s="127" t="str">
        <f>IF(ISNA(VLOOKUP($A335,DSSV!$A$7:$S$65536,IN_DTK!J$5,0))=FALSE,IF(J$8&lt;&gt;0,VLOOKUP($A335,DSSV!$A$7:$S$65536,IN_DTK!J$5,0),""),"")</f>
        <v/>
      </c>
      <c r="K335" s="127" t="str">
        <f>IF(ISNA(VLOOKUP($A335,DSSV!$A$7:$S$65536,IN_DTK!K$5,0))=FALSE,IF(K$8&lt;&gt;0,VLOOKUP($A335,DSSV!$A$7:$S$65536,IN_DTK!K$5,0),""),"")</f>
        <v/>
      </c>
      <c r="L335" s="127" t="str">
        <f>IF(ISNA(VLOOKUP($A335,DSSV!$A$7:$S$65536,IN_DTK!L$5,0))=FALSE,IF(L$8&lt;&gt;0,VLOOKUP($A335,DSSV!$A$7:$S$65536,IN_DTK!L$5,0),""),"")</f>
        <v/>
      </c>
      <c r="M335" s="127" t="str">
        <f>IF(ISNA(VLOOKUP($A335,DSSV!$A$7:$S$65536,IN_DTK!M$5,0))=FALSE,IF(M$8&lt;&gt;0,VLOOKUP($A335,DSSV!$A$7:$S$65536,IN_DTK!M$5,0),""),"")</f>
        <v/>
      </c>
      <c r="N335" s="127" t="str">
        <f>IF(ISNA(VLOOKUP($A335,DSSV!$A$7:$S$65536,IN_DTK!N$5,0))=FALSE,IF(N$8&lt;&gt;0,VLOOKUP($A335,DSSV!$A$7:$S$65536,IN_DTK!N$5,0),""),"")</f>
        <v/>
      </c>
      <c r="O335" s="127" t="str">
        <f>IF(ISNA(VLOOKUP($A335,DSSV!$A$7:$S$65536,IN_DTK!O$5,0))=FALSE,IF(O$8&lt;&gt;0,VLOOKUP($A335,DSSV!$A$7:$S$65536,IN_DTK!O$5,0),""),"")</f>
        <v/>
      </c>
      <c r="P335" s="127" t="str">
        <f>IF(ISNA(VLOOKUP($A335,DSSV!$A$7:$S$65536,IN_DTK!P$5,0))=FALSE,IF(P$8&lt;&gt;0,VLOOKUP($A335,DSSV!$A$7:$S$65536,IN_DTK!P$5,0),""),"")</f>
        <v/>
      </c>
      <c r="Q335" s="130">
        <f>IF(ISNA(VLOOKUP($A335,DSSV!$A$7:$S$65536,IN_DTK!Q$5,0))=FALSE,VLOOKUP($A335,DSSV!$A$7:$S$65536,IN_DTK!Q$5,0),"")</f>
        <v>0</v>
      </c>
      <c r="R335" s="131" t="str">
        <f>IF(ISNA(VLOOKUP($A335,DSSV!$A$7:$S$65536,IN_DTK!R$5,0))=FALSE,VLOOKUP($A335,DSSV!$A$7:$S$65536,IN_DTK!R$5,0),"")</f>
        <v>Không</v>
      </c>
      <c r="S335" s="132">
        <f>IF(ISNA(VLOOKUP($A335,DSSV!$A$7:$S$65536,IN_DTK!S$5,0))=FALSE,VLOOKUP($A335,DSSV!$A$7:$S$65536,IN_DTK!S$5,0),"")</f>
        <v>0</v>
      </c>
      <c r="T335" s="125"/>
      <c r="U335" s="125"/>
      <c r="V335" s="125"/>
      <c r="W335" s="125"/>
      <c r="X335" s="125"/>
      <c r="Y335" s="125"/>
      <c r="Z335" s="125"/>
      <c r="AA335" s="125"/>
      <c r="AB335" s="125"/>
      <c r="AC335" s="125"/>
      <c r="AD335" s="125"/>
      <c r="AE335" s="125"/>
      <c r="AF335" s="125"/>
      <c r="AG335" s="125"/>
      <c r="AH335" s="125"/>
      <c r="AI335" s="125"/>
      <c r="AJ335" s="125"/>
      <c r="AK335" s="125"/>
      <c r="AL335" s="125"/>
      <c r="AM335" s="125"/>
      <c r="AN335" s="125"/>
      <c r="AO335" s="125"/>
      <c r="AP335" s="125"/>
      <c r="AQ335" s="125"/>
      <c r="AR335" s="125"/>
      <c r="AS335" s="125"/>
      <c r="AT335" s="125"/>
      <c r="AU335" s="125"/>
      <c r="AV335" s="125"/>
      <c r="AW335" s="125"/>
      <c r="AX335" s="125"/>
      <c r="AY335" s="125"/>
      <c r="AZ335" s="125"/>
      <c r="BA335" s="125"/>
      <c r="BB335" s="125"/>
      <c r="BC335" s="125"/>
    </row>
    <row r="336" spans="1:55" s="126" customFormat="1" ht="20.100000000000001" customHeight="1">
      <c r="A336" s="124">
        <v>328</v>
      </c>
      <c r="B336" s="127">
        <v>328</v>
      </c>
      <c r="C336" s="127">
        <f>IF(ISNA(VLOOKUP($A336,DSSV!$A$7:$S$65536,IN_DTK!C$5,0))=FALSE,VLOOKUP($A336,DSSV!$A$7:$S$65536,IN_DTK!C$5,0),"")</f>
        <v>0</v>
      </c>
      <c r="D336" s="128">
        <f>IF(ISNA(VLOOKUP($A336,DSSV!$A$7:$S$65536,IN_DTK!D$5,0))=FALSE,VLOOKUP($A336,DSSV!$A$7:$S$65536,IN_DTK!D$5,0),"")</f>
        <v>0</v>
      </c>
      <c r="E336" s="129">
        <f>IF(ISNA(VLOOKUP($A336,DSSV!$A$7:$S$65536,IN_DTK!E$5,0))=FALSE,VLOOKUP($A336,DSSV!$A$7:$S$65536,IN_DTK!E$5,0),"")</f>
        <v>0</v>
      </c>
      <c r="F336" s="127">
        <f>IF(ISNA(VLOOKUP($A336,DSSV!$A$7:$S$65536,IN_DTK!F$5,0))=FALSE,VLOOKUP($A336,DSSV!$A$7:$S$65536,IN_DTK!F$5,0),"")</f>
        <v>0</v>
      </c>
      <c r="G336" s="127">
        <f>IF(ISNA(VLOOKUP($A336,DSSV!$A$7:$S$65536,IN_DTK!G$5,0))=FALSE,VLOOKUP($A336,DSSV!$A$7:$S$65536,IN_DTK!G$5,0),"")</f>
        <v>0</v>
      </c>
      <c r="H336" s="127" t="str">
        <f>IF(ISNA(VLOOKUP($A336,DSSV!$A$7:$S$65536,IN_DTK!H$5,0))=FALSE,IF(H$8&lt;&gt;0,VLOOKUP($A336,DSSV!$A$7:$S$65536,IN_DTK!H$5,0),""),"")</f>
        <v/>
      </c>
      <c r="I336" s="127" t="str">
        <f>IF(ISNA(VLOOKUP($A336,DSSV!$A$7:$S$65536,IN_DTK!I$5,0))=FALSE,IF(I$8&lt;&gt;0,VLOOKUP($A336,DSSV!$A$7:$S$65536,IN_DTK!I$5,0),""),"")</f>
        <v/>
      </c>
      <c r="J336" s="127" t="str">
        <f>IF(ISNA(VLOOKUP($A336,DSSV!$A$7:$S$65536,IN_DTK!J$5,0))=FALSE,IF(J$8&lt;&gt;0,VLOOKUP($A336,DSSV!$A$7:$S$65536,IN_DTK!J$5,0),""),"")</f>
        <v/>
      </c>
      <c r="K336" s="127" t="str">
        <f>IF(ISNA(VLOOKUP($A336,DSSV!$A$7:$S$65536,IN_DTK!K$5,0))=FALSE,IF(K$8&lt;&gt;0,VLOOKUP($A336,DSSV!$A$7:$S$65536,IN_DTK!K$5,0),""),"")</f>
        <v/>
      </c>
      <c r="L336" s="127" t="str">
        <f>IF(ISNA(VLOOKUP($A336,DSSV!$A$7:$S$65536,IN_DTK!L$5,0))=FALSE,IF(L$8&lt;&gt;0,VLOOKUP($A336,DSSV!$A$7:$S$65536,IN_DTK!L$5,0),""),"")</f>
        <v/>
      </c>
      <c r="M336" s="127" t="str">
        <f>IF(ISNA(VLOOKUP($A336,DSSV!$A$7:$S$65536,IN_DTK!M$5,0))=FALSE,IF(M$8&lt;&gt;0,VLOOKUP($A336,DSSV!$A$7:$S$65536,IN_DTK!M$5,0),""),"")</f>
        <v/>
      </c>
      <c r="N336" s="127" t="str">
        <f>IF(ISNA(VLOOKUP($A336,DSSV!$A$7:$S$65536,IN_DTK!N$5,0))=FALSE,IF(N$8&lt;&gt;0,VLOOKUP($A336,DSSV!$A$7:$S$65536,IN_DTK!N$5,0),""),"")</f>
        <v/>
      </c>
      <c r="O336" s="127" t="str">
        <f>IF(ISNA(VLOOKUP($A336,DSSV!$A$7:$S$65536,IN_DTK!O$5,0))=FALSE,IF(O$8&lt;&gt;0,VLOOKUP($A336,DSSV!$A$7:$S$65536,IN_DTK!O$5,0),""),"")</f>
        <v/>
      </c>
      <c r="P336" s="127" t="str">
        <f>IF(ISNA(VLOOKUP($A336,DSSV!$A$7:$S$65536,IN_DTK!P$5,0))=FALSE,IF(P$8&lt;&gt;0,VLOOKUP($A336,DSSV!$A$7:$S$65536,IN_DTK!P$5,0),""),"")</f>
        <v/>
      </c>
      <c r="Q336" s="130">
        <f>IF(ISNA(VLOOKUP($A336,DSSV!$A$7:$S$65536,IN_DTK!Q$5,0))=FALSE,VLOOKUP($A336,DSSV!$A$7:$S$65536,IN_DTK!Q$5,0),"")</f>
        <v>0</v>
      </c>
      <c r="R336" s="131" t="str">
        <f>IF(ISNA(VLOOKUP($A336,DSSV!$A$7:$S$65536,IN_DTK!R$5,0))=FALSE,VLOOKUP($A336,DSSV!$A$7:$S$65536,IN_DTK!R$5,0),"")</f>
        <v>Không</v>
      </c>
      <c r="S336" s="132">
        <f>IF(ISNA(VLOOKUP($A336,DSSV!$A$7:$S$65536,IN_DTK!S$5,0))=FALSE,VLOOKUP($A336,DSSV!$A$7:$S$65536,IN_DTK!S$5,0),"")</f>
        <v>0</v>
      </c>
      <c r="T336" s="125"/>
      <c r="U336" s="125"/>
      <c r="V336" s="125"/>
      <c r="W336" s="125"/>
      <c r="X336" s="125"/>
      <c r="Y336" s="125"/>
      <c r="Z336" s="125"/>
      <c r="AA336" s="125"/>
      <c r="AB336" s="125"/>
      <c r="AC336" s="125"/>
      <c r="AD336" s="125"/>
      <c r="AE336" s="125"/>
      <c r="AF336" s="125"/>
      <c r="AG336" s="125"/>
      <c r="AH336" s="125"/>
      <c r="AI336" s="125"/>
      <c r="AJ336" s="125"/>
      <c r="AK336" s="125"/>
      <c r="AL336" s="125"/>
      <c r="AM336" s="125"/>
      <c r="AN336" s="125"/>
      <c r="AO336" s="125"/>
      <c r="AP336" s="125"/>
      <c r="AQ336" s="125"/>
      <c r="AR336" s="125"/>
      <c r="AS336" s="125"/>
      <c r="AT336" s="125"/>
      <c r="AU336" s="125"/>
      <c r="AV336" s="125"/>
      <c r="AW336" s="125"/>
      <c r="AX336" s="125"/>
      <c r="AY336" s="125"/>
      <c r="AZ336" s="125"/>
      <c r="BA336" s="125"/>
      <c r="BB336" s="125"/>
      <c r="BC336" s="125"/>
    </row>
    <row r="337" spans="1:55" s="126" customFormat="1" ht="20.100000000000001" customHeight="1">
      <c r="A337" s="124">
        <v>329</v>
      </c>
      <c r="B337" s="127">
        <v>329</v>
      </c>
      <c r="C337" s="127">
        <f>IF(ISNA(VLOOKUP($A337,DSSV!$A$7:$S$65536,IN_DTK!C$5,0))=FALSE,VLOOKUP($A337,DSSV!$A$7:$S$65536,IN_DTK!C$5,0),"")</f>
        <v>0</v>
      </c>
      <c r="D337" s="128">
        <f>IF(ISNA(VLOOKUP($A337,DSSV!$A$7:$S$65536,IN_DTK!D$5,0))=FALSE,VLOOKUP($A337,DSSV!$A$7:$S$65536,IN_DTK!D$5,0),"")</f>
        <v>0</v>
      </c>
      <c r="E337" s="129">
        <f>IF(ISNA(VLOOKUP($A337,DSSV!$A$7:$S$65536,IN_DTK!E$5,0))=FALSE,VLOOKUP($A337,DSSV!$A$7:$S$65536,IN_DTK!E$5,0),"")</f>
        <v>0</v>
      </c>
      <c r="F337" s="127">
        <f>IF(ISNA(VLOOKUP($A337,DSSV!$A$7:$S$65536,IN_DTK!F$5,0))=FALSE,VLOOKUP($A337,DSSV!$A$7:$S$65536,IN_DTK!F$5,0),"")</f>
        <v>0</v>
      </c>
      <c r="G337" s="127">
        <f>IF(ISNA(VLOOKUP($A337,DSSV!$A$7:$S$65536,IN_DTK!G$5,0))=FALSE,VLOOKUP($A337,DSSV!$A$7:$S$65536,IN_DTK!G$5,0),"")</f>
        <v>0</v>
      </c>
      <c r="H337" s="127" t="str">
        <f>IF(ISNA(VLOOKUP($A337,DSSV!$A$7:$S$65536,IN_DTK!H$5,0))=FALSE,IF(H$8&lt;&gt;0,VLOOKUP($A337,DSSV!$A$7:$S$65536,IN_DTK!H$5,0),""),"")</f>
        <v/>
      </c>
      <c r="I337" s="127" t="str">
        <f>IF(ISNA(VLOOKUP($A337,DSSV!$A$7:$S$65536,IN_DTK!I$5,0))=FALSE,IF(I$8&lt;&gt;0,VLOOKUP($A337,DSSV!$A$7:$S$65536,IN_DTK!I$5,0),""),"")</f>
        <v/>
      </c>
      <c r="J337" s="127" t="str">
        <f>IF(ISNA(VLOOKUP($A337,DSSV!$A$7:$S$65536,IN_DTK!J$5,0))=FALSE,IF(J$8&lt;&gt;0,VLOOKUP($A337,DSSV!$A$7:$S$65536,IN_DTK!J$5,0),""),"")</f>
        <v/>
      </c>
      <c r="K337" s="127" t="str">
        <f>IF(ISNA(VLOOKUP($A337,DSSV!$A$7:$S$65536,IN_DTK!K$5,0))=FALSE,IF(K$8&lt;&gt;0,VLOOKUP($A337,DSSV!$A$7:$S$65536,IN_DTK!K$5,0),""),"")</f>
        <v/>
      </c>
      <c r="L337" s="127" t="str">
        <f>IF(ISNA(VLOOKUP($A337,DSSV!$A$7:$S$65536,IN_DTK!L$5,0))=FALSE,IF(L$8&lt;&gt;0,VLOOKUP($A337,DSSV!$A$7:$S$65536,IN_DTK!L$5,0),""),"")</f>
        <v/>
      </c>
      <c r="M337" s="127" t="str">
        <f>IF(ISNA(VLOOKUP($A337,DSSV!$A$7:$S$65536,IN_DTK!M$5,0))=FALSE,IF(M$8&lt;&gt;0,VLOOKUP($A337,DSSV!$A$7:$S$65536,IN_DTK!M$5,0),""),"")</f>
        <v/>
      </c>
      <c r="N337" s="127" t="str">
        <f>IF(ISNA(VLOOKUP($A337,DSSV!$A$7:$S$65536,IN_DTK!N$5,0))=FALSE,IF(N$8&lt;&gt;0,VLOOKUP($A337,DSSV!$A$7:$S$65536,IN_DTK!N$5,0),""),"")</f>
        <v/>
      </c>
      <c r="O337" s="127" t="str">
        <f>IF(ISNA(VLOOKUP($A337,DSSV!$A$7:$S$65536,IN_DTK!O$5,0))=FALSE,IF(O$8&lt;&gt;0,VLOOKUP($A337,DSSV!$A$7:$S$65536,IN_DTK!O$5,0),""),"")</f>
        <v/>
      </c>
      <c r="P337" s="127" t="str">
        <f>IF(ISNA(VLOOKUP($A337,DSSV!$A$7:$S$65536,IN_DTK!P$5,0))=FALSE,IF(P$8&lt;&gt;0,VLOOKUP($A337,DSSV!$A$7:$S$65536,IN_DTK!P$5,0),""),"")</f>
        <v/>
      </c>
      <c r="Q337" s="130">
        <f>IF(ISNA(VLOOKUP($A337,DSSV!$A$7:$S$65536,IN_DTK!Q$5,0))=FALSE,VLOOKUP($A337,DSSV!$A$7:$S$65536,IN_DTK!Q$5,0),"")</f>
        <v>0</v>
      </c>
      <c r="R337" s="131" t="str">
        <f>IF(ISNA(VLOOKUP($A337,DSSV!$A$7:$S$65536,IN_DTK!R$5,0))=FALSE,VLOOKUP($A337,DSSV!$A$7:$S$65536,IN_DTK!R$5,0),"")</f>
        <v>Không</v>
      </c>
      <c r="S337" s="132">
        <f>IF(ISNA(VLOOKUP($A337,DSSV!$A$7:$S$65536,IN_DTK!S$5,0))=FALSE,VLOOKUP($A337,DSSV!$A$7:$S$65536,IN_DTK!S$5,0),"")</f>
        <v>0</v>
      </c>
      <c r="T337" s="125"/>
      <c r="U337" s="125"/>
      <c r="V337" s="125"/>
      <c r="W337" s="125"/>
      <c r="X337" s="125"/>
      <c r="Y337" s="125"/>
      <c r="Z337" s="125"/>
      <c r="AA337" s="125"/>
      <c r="AB337" s="125"/>
      <c r="AC337" s="125"/>
      <c r="AD337" s="125"/>
      <c r="AE337" s="125"/>
      <c r="AF337" s="125"/>
      <c r="AG337" s="125"/>
      <c r="AH337" s="125"/>
      <c r="AI337" s="125"/>
      <c r="AJ337" s="125"/>
      <c r="AK337" s="125"/>
      <c r="AL337" s="125"/>
      <c r="AM337" s="125"/>
      <c r="AN337" s="125"/>
      <c r="AO337" s="125"/>
      <c r="AP337" s="125"/>
      <c r="AQ337" s="125"/>
      <c r="AR337" s="125"/>
      <c r="AS337" s="125"/>
      <c r="AT337" s="125"/>
      <c r="AU337" s="125"/>
      <c r="AV337" s="125"/>
      <c r="AW337" s="125"/>
      <c r="AX337" s="125"/>
      <c r="AY337" s="125"/>
      <c r="AZ337" s="125"/>
      <c r="BA337" s="125"/>
      <c r="BB337" s="125"/>
      <c r="BC337" s="125"/>
    </row>
    <row r="338" spans="1:55" s="126" customFormat="1" ht="20.100000000000001" customHeight="1">
      <c r="A338" s="124">
        <v>330</v>
      </c>
      <c r="B338" s="127">
        <v>330</v>
      </c>
      <c r="C338" s="127">
        <f>IF(ISNA(VLOOKUP($A338,DSSV!$A$7:$S$65536,IN_DTK!C$5,0))=FALSE,VLOOKUP($A338,DSSV!$A$7:$S$65536,IN_DTK!C$5,0),"")</f>
        <v>0</v>
      </c>
      <c r="D338" s="128">
        <f>IF(ISNA(VLOOKUP($A338,DSSV!$A$7:$S$65536,IN_DTK!D$5,0))=FALSE,VLOOKUP($A338,DSSV!$A$7:$S$65536,IN_DTK!D$5,0),"")</f>
        <v>0</v>
      </c>
      <c r="E338" s="129">
        <f>IF(ISNA(VLOOKUP($A338,DSSV!$A$7:$S$65536,IN_DTK!E$5,0))=FALSE,VLOOKUP($A338,DSSV!$A$7:$S$65536,IN_DTK!E$5,0),"")</f>
        <v>0</v>
      </c>
      <c r="F338" s="127">
        <f>IF(ISNA(VLOOKUP($A338,DSSV!$A$7:$S$65536,IN_DTK!F$5,0))=FALSE,VLOOKUP($A338,DSSV!$A$7:$S$65536,IN_DTK!F$5,0),"")</f>
        <v>0</v>
      </c>
      <c r="G338" s="127">
        <f>IF(ISNA(VLOOKUP($A338,DSSV!$A$7:$S$65536,IN_DTK!G$5,0))=FALSE,VLOOKUP($A338,DSSV!$A$7:$S$65536,IN_DTK!G$5,0),"")</f>
        <v>0</v>
      </c>
      <c r="H338" s="127" t="str">
        <f>IF(ISNA(VLOOKUP($A338,DSSV!$A$7:$S$65536,IN_DTK!H$5,0))=FALSE,IF(H$8&lt;&gt;0,VLOOKUP($A338,DSSV!$A$7:$S$65536,IN_DTK!H$5,0),""),"")</f>
        <v/>
      </c>
      <c r="I338" s="127" t="str">
        <f>IF(ISNA(VLOOKUP($A338,DSSV!$A$7:$S$65536,IN_DTK!I$5,0))=FALSE,IF(I$8&lt;&gt;0,VLOOKUP($A338,DSSV!$A$7:$S$65536,IN_DTK!I$5,0),""),"")</f>
        <v/>
      </c>
      <c r="J338" s="127" t="str">
        <f>IF(ISNA(VLOOKUP($A338,DSSV!$A$7:$S$65536,IN_DTK!J$5,0))=FALSE,IF(J$8&lt;&gt;0,VLOOKUP($A338,DSSV!$A$7:$S$65536,IN_DTK!J$5,0),""),"")</f>
        <v/>
      </c>
      <c r="K338" s="127" t="str">
        <f>IF(ISNA(VLOOKUP($A338,DSSV!$A$7:$S$65536,IN_DTK!K$5,0))=FALSE,IF(K$8&lt;&gt;0,VLOOKUP($A338,DSSV!$A$7:$S$65536,IN_DTK!K$5,0),""),"")</f>
        <v/>
      </c>
      <c r="L338" s="127" t="str">
        <f>IF(ISNA(VLOOKUP($A338,DSSV!$A$7:$S$65536,IN_DTK!L$5,0))=FALSE,IF(L$8&lt;&gt;0,VLOOKUP($A338,DSSV!$A$7:$S$65536,IN_DTK!L$5,0),""),"")</f>
        <v/>
      </c>
      <c r="M338" s="127" t="str">
        <f>IF(ISNA(VLOOKUP($A338,DSSV!$A$7:$S$65536,IN_DTK!M$5,0))=FALSE,IF(M$8&lt;&gt;0,VLOOKUP($A338,DSSV!$A$7:$S$65536,IN_DTK!M$5,0),""),"")</f>
        <v/>
      </c>
      <c r="N338" s="127" t="str">
        <f>IF(ISNA(VLOOKUP($A338,DSSV!$A$7:$S$65536,IN_DTK!N$5,0))=FALSE,IF(N$8&lt;&gt;0,VLOOKUP($A338,DSSV!$A$7:$S$65536,IN_DTK!N$5,0),""),"")</f>
        <v/>
      </c>
      <c r="O338" s="127" t="str">
        <f>IF(ISNA(VLOOKUP($A338,DSSV!$A$7:$S$65536,IN_DTK!O$5,0))=FALSE,IF(O$8&lt;&gt;0,VLOOKUP($A338,DSSV!$A$7:$S$65536,IN_DTK!O$5,0),""),"")</f>
        <v/>
      </c>
      <c r="P338" s="127" t="str">
        <f>IF(ISNA(VLOOKUP($A338,DSSV!$A$7:$S$65536,IN_DTK!P$5,0))=FALSE,IF(P$8&lt;&gt;0,VLOOKUP($A338,DSSV!$A$7:$S$65536,IN_DTK!P$5,0),""),"")</f>
        <v/>
      </c>
      <c r="Q338" s="130">
        <f>IF(ISNA(VLOOKUP($A338,DSSV!$A$7:$S$65536,IN_DTK!Q$5,0))=FALSE,VLOOKUP($A338,DSSV!$A$7:$S$65536,IN_DTK!Q$5,0),"")</f>
        <v>0</v>
      </c>
      <c r="R338" s="131" t="str">
        <f>IF(ISNA(VLOOKUP($A338,DSSV!$A$7:$S$65536,IN_DTK!R$5,0))=FALSE,VLOOKUP($A338,DSSV!$A$7:$S$65536,IN_DTK!R$5,0),"")</f>
        <v>Không</v>
      </c>
      <c r="S338" s="132">
        <f>IF(ISNA(VLOOKUP($A338,DSSV!$A$7:$S$65536,IN_DTK!S$5,0))=FALSE,VLOOKUP($A338,DSSV!$A$7:$S$65536,IN_DTK!S$5,0),"")</f>
        <v>0</v>
      </c>
      <c r="T338" s="125"/>
      <c r="U338" s="125"/>
      <c r="V338" s="125"/>
      <c r="W338" s="125"/>
      <c r="X338" s="125"/>
      <c r="Y338" s="125"/>
      <c r="Z338" s="125"/>
      <c r="AA338" s="125"/>
      <c r="AB338" s="125"/>
      <c r="AC338" s="125"/>
      <c r="AD338" s="125"/>
      <c r="AE338" s="125"/>
      <c r="AF338" s="125"/>
      <c r="AG338" s="125"/>
      <c r="AH338" s="125"/>
      <c r="AI338" s="125"/>
      <c r="AJ338" s="125"/>
      <c r="AK338" s="125"/>
      <c r="AL338" s="125"/>
      <c r="AM338" s="125"/>
      <c r="AN338" s="125"/>
      <c r="AO338" s="125"/>
      <c r="AP338" s="125"/>
      <c r="AQ338" s="125"/>
      <c r="AR338" s="125"/>
      <c r="AS338" s="125"/>
      <c r="AT338" s="125"/>
      <c r="AU338" s="125"/>
      <c r="AV338" s="125"/>
      <c r="AW338" s="125"/>
      <c r="AX338" s="125"/>
      <c r="AY338" s="125"/>
      <c r="AZ338" s="125"/>
      <c r="BA338" s="125"/>
      <c r="BB338" s="125"/>
      <c r="BC338" s="125"/>
    </row>
    <row r="339" spans="1:55" s="126" customFormat="1" ht="20.100000000000001" customHeight="1">
      <c r="A339" s="124">
        <v>331</v>
      </c>
      <c r="B339" s="127">
        <v>331</v>
      </c>
      <c r="C339" s="127">
        <f>IF(ISNA(VLOOKUP($A339,DSSV!$A$7:$S$65536,IN_DTK!C$5,0))=FALSE,VLOOKUP($A339,DSSV!$A$7:$S$65536,IN_DTK!C$5,0),"")</f>
        <v>0</v>
      </c>
      <c r="D339" s="128">
        <f>IF(ISNA(VLOOKUP($A339,DSSV!$A$7:$S$65536,IN_DTK!D$5,0))=FALSE,VLOOKUP($A339,DSSV!$A$7:$S$65536,IN_DTK!D$5,0),"")</f>
        <v>0</v>
      </c>
      <c r="E339" s="129">
        <f>IF(ISNA(VLOOKUP($A339,DSSV!$A$7:$S$65536,IN_DTK!E$5,0))=FALSE,VLOOKUP($A339,DSSV!$A$7:$S$65536,IN_DTK!E$5,0),"")</f>
        <v>0</v>
      </c>
      <c r="F339" s="127">
        <f>IF(ISNA(VLOOKUP($A339,DSSV!$A$7:$S$65536,IN_DTK!F$5,0))=FALSE,VLOOKUP($A339,DSSV!$A$7:$S$65536,IN_DTK!F$5,0),"")</f>
        <v>0</v>
      </c>
      <c r="G339" s="127">
        <f>IF(ISNA(VLOOKUP($A339,DSSV!$A$7:$S$65536,IN_DTK!G$5,0))=FALSE,VLOOKUP($A339,DSSV!$A$7:$S$65536,IN_DTK!G$5,0),"")</f>
        <v>0</v>
      </c>
      <c r="H339" s="127" t="str">
        <f>IF(ISNA(VLOOKUP($A339,DSSV!$A$7:$S$65536,IN_DTK!H$5,0))=FALSE,IF(H$8&lt;&gt;0,VLOOKUP($A339,DSSV!$A$7:$S$65536,IN_DTK!H$5,0),""),"")</f>
        <v/>
      </c>
      <c r="I339" s="127" t="str">
        <f>IF(ISNA(VLOOKUP($A339,DSSV!$A$7:$S$65536,IN_DTK!I$5,0))=FALSE,IF(I$8&lt;&gt;0,VLOOKUP($A339,DSSV!$A$7:$S$65536,IN_DTK!I$5,0),""),"")</f>
        <v/>
      </c>
      <c r="J339" s="127" t="str">
        <f>IF(ISNA(VLOOKUP($A339,DSSV!$A$7:$S$65536,IN_DTK!J$5,0))=FALSE,IF(J$8&lt;&gt;0,VLOOKUP($A339,DSSV!$A$7:$S$65536,IN_DTK!J$5,0),""),"")</f>
        <v/>
      </c>
      <c r="K339" s="127" t="str">
        <f>IF(ISNA(VLOOKUP($A339,DSSV!$A$7:$S$65536,IN_DTK!K$5,0))=FALSE,IF(K$8&lt;&gt;0,VLOOKUP($A339,DSSV!$A$7:$S$65536,IN_DTK!K$5,0),""),"")</f>
        <v/>
      </c>
      <c r="L339" s="127" t="str">
        <f>IF(ISNA(VLOOKUP($A339,DSSV!$A$7:$S$65536,IN_DTK!L$5,0))=FALSE,IF(L$8&lt;&gt;0,VLOOKUP($A339,DSSV!$A$7:$S$65536,IN_DTK!L$5,0),""),"")</f>
        <v/>
      </c>
      <c r="M339" s="127" t="str">
        <f>IF(ISNA(VLOOKUP($A339,DSSV!$A$7:$S$65536,IN_DTK!M$5,0))=FALSE,IF(M$8&lt;&gt;0,VLOOKUP($A339,DSSV!$A$7:$S$65536,IN_DTK!M$5,0),""),"")</f>
        <v/>
      </c>
      <c r="N339" s="127" t="str">
        <f>IF(ISNA(VLOOKUP($A339,DSSV!$A$7:$S$65536,IN_DTK!N$5,0))=FALSE,IF(N$8&lt;&gt;0,VLOOKUP($A339,DSSV!$A$7:$S$65536,IN_DTK!N$5,0),""),"")</f>
        <v/>
      </c>
      <c r="O339" s="127" t="str">
        <f>IF(ISNA(VLOOKUP($A339,DSSV!$A$7:$S$65536,IN_DTK!O$5,0))=FALSE,IF(O$8&lt;&gt;0,VLOOKUP($A339,DSSV!$A$7:$S$65536,IN_DTK!O$5,0),""),"")</f>
        <v/>
      </c>
      <c r="P339" s="127" t="str">
        <f>IF(ISNA(VLOOKUP($A339,DSSV!$A$7:$S$65536,IN_DTK!P$5,0))=FALSE,IF(P$8&lt;&gt;0,VLOOKUP($A339,DSSV!$A$7:$S$65536,IN_DTK!P$5,0),""),"")</f>
        <v/>
      </c>
      <c r="Q339" s="130">
        <f>IF(ISNA(VLOOKUP($A339,DSSV!$A$7:$S$65536,IN_DTK!Q$5,0))=FALSE,VLOOKUP($A339,DSSV!$A$7:$S$65536,IN_DTK!Q$5,0),"")</f>
        <v>0</v>
      </c>
      <c r="R339" s="131" t="str">
        <f>IF(ISNA(VLOOKUP($A339,DSSV!$A$7:$S$65536,IN_DTK!R$5,0))=FALSE,VLOOKUP($A339,DSSV!$A$7:$S$65536,IN_DTK!R$5,0),"")</f>
        <v>Không</v>
      </c>
      <c r="S339" s="132">
        <f>IF(ISNA(VLOOKUP($A339,DSSV!$A$7:$S$65536,IN_DTK!S$5,0))=FALSE,VLOOKUP($A339,DSSV!$A$7:$S$65536,IN_DTK!S$5,0),"")</f>
        <v>0</v>
      </c>
      <c r="T339" s="125"/>
      <c r="U339" s="125"/>
      <c r="V339" s="125"/>
      <c r="W339" s="125"/>
      <c r="X339" s="125"/>
      <c r="Y339" s="125"/>
      <c r="Z339" s="125"/>
      <c r="AA339" s="125"/>
      <c r="AB339" s="125"/>
      <c r="AC339" s="125"/>
      <c r="AD339" s="125"/>
      <c r="AE339" s="125"/>
      <c r="AF339" s="125"/>
      <c r="AG339" s="125"/>
      <c r="AH339" s="125"/>
      <c r="AI339" s="125"/>
      <c r="AJ339" s="125"/>
      <c r="AK339" s="125"/>
      <c r="AL339" s="125"/>
      <c r="AM339" s="125"/>
      <c r="AN339" s="125"/>
      <c r="AO339" s="125"/>
      <c r="AP339" s="125"/>
      <c r="AQ339" s="125"/>
      <c r="AR339" s="125"/>
      <c r="AS339" s="125"/>
      <c r="AT339" s="125"/>
      <c r="AU339" s="125"/>
      <c r="AV339" s="125"/>
      <c r="AW339" s="125"/>
      <c r="AX339" s="125"/>
      <c r="AY339" s="125"/>
      <c r="AZ339" s="125"/>
      <c r="BA339" s="125"/>
      <c r="BB339" s="125"/>
      <c r="BC339" s="125"/>
    </row>
    <row r="340" spans="1:55" s="126" customFormat="1" ht="20.100000000000001" customHeight="1">
      <c r="A340" s="124">
        <v>332</v>
      </c>
      <c r="B340" s="127">
        <v>332</v>
      </c>
      <c r="C340" s="127">
        <f>IF(ISNA(VLOOKUP($A340,DSSV!$A$7:$S$65536,IN_DTK!C$5,0))=FALSE,VLOOKUP($A340,DSSV!$A$7:$S$65536,IN_DTK!C$5,0),"")</f>
        <v>0</v>
      </c>
      <c r="D340" s="128">
        <f>IF(ISNA(VLOOKUP($A340,DSSV!$A$7:$S$65536,IN_DTK!D$5,0))=FALSE,VLOOKUP($A340,DSSV!$A$7:$S$65536,IN_DTK!D$5,0),"")</f>
        <v>0</v>
      </c>
      <c r="E340" s="129">
        <f>IF(ISNA(VLOOKUP($A340,DSSV!$A$7:$S$65536,IN_DTK!E$5,0))=FALSE,VLOOKUP($A340,DSSV!$A$7:$S$65536,IN_DTK!E$5,0),"")</f>
        <v>0</v>
      </c>
      <c r="F340" s="127">
        <f>IF(ISNA(VLOOKUP($A340,DSSV!$A$7:$S$65536,IN_DTK!F$5,0))=FALSE,VLOOKUP($A340,DSSV!$A$7:$S$65536,IN_DTK!F$5,0),"")</f>
        <v>0</v>
      </c>
      <c r="G340" s="127">
        <f>IF(ISNA(VLOOKUP($A340,DSSV!$A$7:$S$65536,IN_DTK!G$5,0))=FALSE,VLOOKUP($A340,DSSV!$A$7:$S$65536,IN_DTK!G$5,0),"")</f>
        <v>0</v>
      </c>
      <c r="H340" s="127" t="str">
        <f>IF(ISNA(VLOOKUP($A340,DSSV!$A$7:$S$65536,IN_DTK!H$5,0))=FALSE,IF(H$8&lt;&gt;0,VLOOKUP($A340,DSSV!$A$7:$S$65536,IN_DTK!H$5,0),""),"")</f>
        <v/>
      </c>
      <c r="I340" s="127" t="str">
        <f>IF(ISNA(VLOOKUP($A340,DSSV!$A$7:$S$65536,IN_DTK!I$5,0))=FALSE,IF(I$8&lt;&gt;0,VLOOKUP($A340,DSSV!$A$7:$S$65536,IN_DTK!I$5,0),""),"")</f>
        <v/>
      </c>
      <c r="J340" s="127" t="str">
        <f>IF(ISNA(VLOOKUP($A340,DSSV!$A$7:$S$65536,IN_DTK!J$5,0))=FALSE,IF(J$8&lt;&gt;0,VLOOKUP($A340,DSSV!$A$7:$S$65536,IN_DTK!J$5,0),""),"")</f>
        <v/>
      </c>
      <c r="K340" s="127" t="str">
        <f>IF(ISNA(VLOOKUP($A340,DSSV!$A$7:$S$65536,IN_DTK!K$5,0))=FALSE,IF(K$8&lt;&gt;0,VLOOKUP($A340,DSSV!$A$7:$S$65536,IN_DTK!K$5,0),""),"")</f>
        <v/>
      </c>
      <c r="L340" s="127" t="str">
        <f>IF(ISNA(VLOOKUP($A340,DSSV!$A$7:$S$65536,IN_DTK!L$5,0))=FALSE,IF(L$8&lt;&gt;0,VLOOKUP($A340,DSSV!$A$7:$S$65536,IN_DTK!L$5,0),""),"")</f>
        <v/>
      </c>
      <c r="M340" s="127" t="str">
        <f>IF(ISNA(VLOOKUP($A340,DSSV!$A$7:$S$65536,IN_DTK!M$5,0))=FALSE,IF(M$8&lt;&gt;0,VLOOKUP($A340,DSSV!$A$7:$S$65536,IN_DTK!M$5,0),""),"")</f>
        <v/>
      </c>
      <c r="N340" s="127" t="str">
        <f>IF(ISNA(VLOOKUP($A340,DSSV!$A$7:$S$65536,IN_DTK!N$5,0))=FALSE,IF(N$8&lt;&gt;0,VLOOKUP($A340,DSSV!$A$7:$S$65536,IN_DTK!N$5,0),""),"")</f>
        <v/>
      </c>
      <c r="O340" s="127" t="str">
        <f>IF(ISNA(VLOOKUP($A340,DSSV!$A$7:$S$65536,IN_DTK!O$5,0))=FALSE,IF(O$8&lt;&gt;0,VLOOKUP($A340,DSSV!$A$7:$S$65536,IN_DTK!O$5,0),""),"")</f>
        <v/>
      </c>
      <c r="P340" s="127" t="str">
        <f>IF(ISNA(VLOOKUP($A340,DSSV!$A$7:$S$65536,IN_DTK!P$5,0))=FALSE,IF(P$8&lt;&gt;0,VLOOKUP($A340,DSSV!$A$7:$S$65536,IN_DTK!P$5,0),""),"")</f>
        <v/>
      </c>
      <c r="Q340" s="130">
        <f>IF(ISNA(VLOOKUP($A340,DSSV!$A$7:$S$65536,IN_DTK!Q$5,0))=FALSE,VLOOKUP($A340,DSSV!$A$7:$S$65536,IN_DTK!Q$5,0),"")</f>
        <v>0</v>
      </c>
      <c r="R340" s="131" t="str">
        <f>IF(ISNA(VLOOKUP($A340,DSSV!$A$7:$S$65536,IN_DTK!R$5,0))=FALSE,VLOOKUP($A340,DSSV!$A$7:$S$65536,IN_DTK!R$5,0),"")</f>
        <v>Không</v>
      </c>
      <c r="S340" s="132">
        <f>IF(ISNA(VLOOKUP($A340,DSSV!$A$7:$S$65536,IN_DTK!S$5,0))=FALSE,VLOOKUP($A340,DSSV!$A$7:$S$65536,IN_DTK!S$5,0),"")</f>
        <v>0</v>
      </c>
      <c r="T340" s="125"/>
      <c r="U340" s="125"/>
      <c r="V340" s="125"/>
      <c r="W340" s="125"/>
      <c r="X340" s="125"/>
      <c r="Y340" s="125"/>
      <c r="Z340" s="125"/>
      <c r="AA340" s="125"/>
      <c r="AB340" s="125"/>
      <c r="AC340" s="125"/>
      <c r="AD340" s="125"/>
      <c r="AE340" s="125"/>
      <c r="AF340" s="125"/>
      <c r="AG340" s="125"/>
      <c r="AH340" s="125"/>
      <c r="AI340" s="125"/>
      <c r="AJ340" s="125"/>
      <c r="AK340" s="125"/>
      <c r="AL340" s="125"/>
      <c r="AM340" s="125"/>
      <c r="AN340" s="125"/>
      <c r="AO340" s="125"/>
      <c r="AP340" s="125"/>
      <c r="AQ340" s="125"/>
      <c r="AR340" s="125"/>
      <c r="AS340" s="125"/>
      <c r="AT340" s="125"/>
      <c r="AU340" s="125"/>
      <c r="AV340" s="125"/>
      <c r="AW340" s="125"/>
      <c r="AX340" s="125"/>
      <c r="AY340" s="125"/>
      <c r="AZ340" s="125"/>
      <c r="BA340" s="125"/>
      <c r="BB340" s="125"/>
      <c r="BC340" s="125"/>
    </row>
    <row r="341" spans="1:55" s="126" customFormat="1" ht="20.100000000000001" customHeight="1">
      <c r="A341" s="124">
        <v>333</v>
      </c>
      <c r="B341" s="127">
        <v>333</v>
      </c>
      <c r="C341" s="127">
        <f>IF(ISNA(VLOOKUP($A341,DSSV!$A$7:$S$65536,IN_DTK!C$5,0))=FALSE,VLOOKUP($A341,DSSV!$A$7:$S$65536,IN_DTK!C$5,0),"")</f>
        <v>0</v>
      </c>
      <c r="D341" s="128">
        <f>IF(ISNA(VLOOKUP($A341,DSSV!$A$7:$S$65536,IN_DTK!D$5,0))=FALSE,VLOOKUP($A341,DSSV!$A$7:$S$65536,IN_DTK!D$5,0),"")</f>
        <v>0</v>
      </c>
      <c r="E341" s="129">
        <f>IF(ISNA(VLOOKUP($A341,DSSV!$A$7:$S$65536,IN_DTK!E$5,0))=FALSE,VLOOKUP($A341,DSSV!$A$7:$S$65536,IN_DTK!E$5,0),"")</f>
        <v>0</v>
      </c>
      <c r="F341" s="127">
        <f>IF(ISNA(VLOOKUP($A341,DSSV!$A$7:$S$65536,IN_DTK!F$5,0))=FALSE,VLOOKUP($A341,DSSV!$A$7:$S$65536,IN_DTK!F$5,0),"")</f>
        <v>0</v>
      </c>
      <c r="G341" s="127">
        <f>IF(ISNA(VLOOKUP($A341,DSSV!$A$7:$S$65536,IN_DTK!G$5,0))=FALSE,VLOOKUP($A341,DSSV!$A$7:$S$65536,IN_DTK!G$5,0),"")</f>
        <v>0</v>
      </c>
      <c r="H341" s="127" t="str">
        <f>IF(ISNA(VLOOKUP($A341,DSSV!$A$7:$S$65536,IN_DTK!H$5,0))=FALSE,IF(H$8&lt;&gt;0,VLOOKUP($A341,DSSV!$A$7:$S$65536,IN_DTK!H$5,0),""),"")</f>
        <v/>
      </c>
      <c r="I341" s="127" t="str">
        <f>IF(ISNA(VLOOKUP($A341,DSSV!$A$7:$S$65536,IN_DTK!I$5,0))=FALSE,IF(I$8&lt;&gt;0,VLOOKUP($A341,DSSV!$A$7:$S$65536,IN_DTK!I$5,0),""),"")</f>
        <v/>
      </c>
      <c r="J341" s="127" t="str">
        <f>IF(ISNA(VLOOKUP($A341,DSSV!$A$7:$S$65536,IN_DTK!J$5,0))=FALSE,IF(J$8&lt;&gt;0,VLOOKUP($A341,DSSV!$A$7:$S$65536,IN_DTK!J$5,0),""),"")</f>
        <v/>
      </c>
      <c r="K341" s="127" t="str">
        <f>IF(ISNA(VLOOKUP($A341,DSSV!$A$7:$S$65536,IN_DTK!K$5,0))=FALSE,IF(K$8&lt;&gt;0,VLOOKUP($A341,DSSV!$A$7:$S$65536,IN_DTK!K$5,0),""),"")</f>
        <v/>
      </c>
      <c r="L341" s="127" t="str">
        <f>IF(ISNA(VLOOKUP($A341,DSSV!$A$7:$S$65536,IN_DTK!L$5,0))=FALSE,IF(L$8&lt;&gt;0,VLOOKUP($A341,DSSV!$A$7:$S$65536,IN_DTK!L$5,0),""),"")</f>
        <v/>
      </c>
      <c r="M341" s="127" t="str">
        <f>IF(ISNA(VLOOKUP($A341,DSSV!$A$7:$S$65536,IN_DTK!M$5,0))=FALSE,IF(M$8&lt;&gt;0,VLOOKUP($A341,DSSV!$A$7:$S$65536,IN_DTK!M$5,0),""),"")</f>
        <v/>
      </c>
      <c r="N341" s="127" t="str">
        <f>IF(ISNA(VLOOKUP($A341,DSSV!$A$7:$S$65536,IN_DTK!N$5,0))=FALSE,IF(N$8&lt;&gt;0,VLOOKUP($A341,DSSV!$A$7:$S$65536,IN_DTK!N$5,0),""),"")</f>
        <v/>
      </c>
      <c r="O341" s="127" t="str">
        <f>IF(ISNA(VLOOKUP($A341,DSSV!$A$7:$S$65536,IN_DTK!O$5,0))=FALSE,IF(O$8&lt;&gt;0,VLOOKUP($A341,DSSV!$A$7:$S$65536,IN_DTK!O$5,0),""),"")</f>
        <v/>
      </c>
      <c r="P341" s="127" t="str">
        <f>IF(ISNA(VLOOKUP($A341,DSSV!$A$7:$S$65536,IN_DTK!P$5,0))=FALSE,IF(P$8&lt;&gt;0,VLOOKUP($A341,DSSV!$A$7:$S$65536,IN_DTK!P$5,0),""),"")</f>
        <v/>
      </c>
      <c r="Q341" s="130">
        <f>IF(ISNA(VLOOKUP($A341,DSSV!$A$7:$S$65536,IN_DTK!Q$5,0))=FALSE,VLOOKUP($A341,DSSV!$A$7:$S$65536,IN_DTK!Q$5,0),"")</f>
        <v>0</v>
      </c>
      <c r="R341" s="131" t="str">
        <f>IF(ISNA(VLOOKUP($A341,DSSV!$A$7:$S$65536,IN_DTK!R$5,0))=FALSE,VLOOKUP($A341,DSSV!$A$7:$S$65536,IN_DTK!R$5,0),"")</f>
        <v>Không</v>
      </c>
      <c r="S341" s="132">
        <f>IF(ISNA(VLOOKUP($A341,DSSV!$A$7:$S$65536,IN_DTK!S$5,0))=FALSE,VLOOKUP($A341,DSSV!$A$7:$S$65536,IN_DTK!S$5,0),"")</f>
        <v>0</v>
      </c>
      <c r="T341" s="125"/>
      <c r="U341" s="125"/>
      <c r="V341" s="125"/>
      <c r="W341" s="125"/>
      <c r="X341" s="125"/>
      <c r="Y341" s="125"/>
      <c r="Z341" s="125"/>
      <c r="AA341" s="125"/>
      <c r="AB341" s="125"/>
      <c r="AC341" s="125"/>
      <c r="AD341" s="125"/>
      <c r="AE341" s="125"/>
      <c r="AF341" s="125"/>
      <c r="AG341" s="125"/>
      <c r="AH341" s="125"/>
      <c r="AI341" s="125"/>
      <c r="AJ341" s="125"/>
      <c r="AK341" s="125"/>
      <c r="AL341" s="125"/>
      <c r="AM341" s="125"/>
      <c r="AN341" s="125"/>
      <c r="AO341" s="125"/>
      <c r="AP341" s="125"/>
      <c r="AQ341" s="125"/>
      <c r="AR341" s="125"/>
      <c r="AS341" s="125"/>
      <c r="AT341" s="125"/>
      <c r="AU341" s="125"/>
      <c r="AV341" s="125"/>
      <c r="AW341" s="125"/>
      <c r="AX341" s="125"/>
      <c r="AY341" s="125"/>
      <c r="AZ341" s="125"/>
      <c r="BA341" s="125"/>
      <c r="BB341" s="125"/>
      <c r="BC341" s="125"/>
    </row>
    <row r="342" spans="1:55" s="126" customFormat="1" ht="20.100000000000001" customHeight="1">
      <c r="A342" s="124">
        <v>334</v>
      </c>
      <c r="B342" s="127">
        <v>334</v>
      </c>
      <c r="C342" s="127">
        <f>IF(ISNA(VLOOKUP($A342,DSSV!$A$7:$S$65536,IN_DTK!C$5,0))=FALSE,VLOOKUP($A342,DSSV!$A$7:$S$65536,IN_DTK!C$5,0),"")</f>
        <v>0</v>
      </c>
      <c r="D342" s="128">
        <f>IF(ISNA(VLOOKUP($A342,DSSV!$A$7:$S$65536,IN_DTK!D$5,0))=FALSE,VLOOKUP($A342,DSSV!$A$7:$S$65536,IN_DTK!D$5,0),"")</f>
        <v>0</v>
      </c>
      <c r="E342" s="129">
        <f>IF(ISNA(VLOOKUP($A342,DSSV!$A$7:$S$65536,IN_DTK!E$5,0))=FALSE,VLOOKUP($A342,DSSV!$A$7:$S$65536,IN_DTK!E$5,0),"")</f>
        <v>0</v>
      </c>
      <c r="F342" s="127">
        <f>IF(ISNA(VLOOKUP($A342,DSSV!$A$7:$S$65536,IN_DTK!F$5,0))=FALSE,VLOOKUP($A342,DSSV!$A$7:$S$65536,IN_DTK!F$5,0),"")</f>
        <v>0</v>
      </c>
      <c r="G342" s="127">
        <f>IF(ISNA(VLOOKUP($A342,DSSV!$A$7:$S$65536,IN_DTK!G$5,0))=FALSE,VLOOKUP($A342,DSSV!$A$7:$S$65536,IN_DTK!G$5,0),"")</f>
        <v>0</v>
      </c>
      <c r="H342" s="127" t="str">
        <f>IF(ISNA(VLOOKUP($A342,DSSV!$A$7:$S$65536,IN_DTK!H$5,0))=FALSE,IF(H$8&lt;&gt;0,VLOOKUP($A342,DSSV!$A$7:$S$65536,IN_DTK!H$5,0),""),"")</f>
        <v/>
      </c>
      <c r="I342" s="127" t="str">
        <f>IF(ISNA(VLOOKUP($A342,DSSV!$A$7:$S$65536,IN_DTK!I$5,0))=FALSE,IF(I$8&lt;&gt;0,VLOOKUP($A342,DSSV!$A$7:$S$65536,IN_DTK!I$5,0),""),"")</f>
        <v/>
      </c>
      <c r="J342" s="127" t="str">
        <f>IF(ISNA(VLOOKUP($A342,DSSV!$A$7:$S$65536,IN_DTK!J$5,0))=FALSE,IF(J$8&lt;&gt;0,VLOOKUP($A342,DSSV!$A$7:$S$65536,IN_DTK!J$5,0),""),"")</f>
        <v/>
      </c>
      <c r="K342" s="127" t="str">
        <f>IF(ISNA(VLOOKUP($A342,DSSV!$A$7:$S$65536,IN_DTK!K$5,0))=FALSE,IF(K$8&lt;&gt;0,VLOOKUP($A342,DSSV!$A$7:$S$65536,IN_DTK!K$5,0),""),"")</f>
        <v/>
      </c>
      <c r="L342" s="127" t="str">
        <f>IF(ISNA(VLOOKUP($A342,DSSV!$A$7:$S$65536,IN_DTK!L$5,0))=FALSE,IF(L$8&lt;&gt;0,VLOOKUP($A342,DSSV!$A$7:$S$65536,IN_DTK!L$5,0),""),"")</f>
        <v/>
      </c>
      <c r="M342" s="127" t="str">
        <f>IF(ISNA(VLOOKUP($A342,DSSV!$A$7:$S$65536,IN_DTK!M$5,0))=FALSE,IF(M$8&lt;&gt;0,VLOOKUP($A342,DSSV!$A$7:$S$65536,IN_DTK!M$5,0),""),"")</f>
        <v/>
      </c>
      <c r="N342" s="127" t="str">
        <f>IF(ISNA(VLOOKUP($A342,DSSV!$A$7:$S$65536,IN_DTK!N$5,0))=FALSE,IF(N$8&lt;&gt;0,VLOOKUP($A342,DSSV!$A$7:$S$65536,IN_DTK!N$5,0),""),"")</f>
        <v/>
      </c>
      <c r="O342" s="127" t="str">
        <f>IF(ISNA(VLOOKUP($A342,DSSV!$A$7:$S$65536,IN_DTK!O$5,0))=FALSE,IF(O$8&lt;&gt;0,VLOOKUP($A342,DSSV!$A$7:$S$65536,IN_DTK!O$5,0),""),"")</f>
        <v/>
      </c>
      <c r="P342" s="127" t="str">
        <f>IF(ISNA(VLOOKUP($A342,DSSV!$A$7:$S$65536,IN_DTK!P$5,0))=FALSE,IF(P$8&lt;&gt;0,VLOOKUP($A342,DSSV!$A$7:$S$65536,IN_DTK!P$5,0),""),"")</f>
        <v/>
      </c>
      <c r="Q342" s="130">
        <f>IF(ISNA(VLOOKUP($A342,DSSV!$A$7:$S$65536,IN_DTK!Q$5,0))=FALSE,VLOOKUP($A342,DSSV!$A$7:$S$65536,IN_DTK!Q$5,0),"")</f>
        <v>0</v>
      </c>
      <c r="R342" s="131" t="str">
        <f>IF(ISNA(VLOOKUP($A342,DSSV!$A$7:$S$65536,IN_DTK!R$5,0))=FALSE,VLOOKUP($A342,DSSV!$A$7:$S$65536,IN_DTK!R$5,0),"")</f>
        <v>Không</v>
      </c>
      <c r="S342" s="132">
        <f>IF(ISNA(VLOOKUP($A342,DSSV!$A$7:$S$65536,IN_DTK!S$5,0))=FALSE,VLOOKUP($A342,DSSV!$A$7:$S$65536,IN_DTK!S$5,0),"")</f>
        <v>0</v>
      </c>
      <c r="T342" s="125"/>
      <c r="U342" s="125"/>
      <c r="V342" s="125"/>
      <c r="W342" s="125"/>
      <c r="X342" s="125"/>
      <c r="Y342" s="125"/>
      <c r="Z342" s="125"/>
      <c r="AA342" s="125"/>
      <c r="AB342" s="125"/>
      <c r="AC342" s="125"/>
      <c r="AD342" s="125"/>
      <c r="AE342" s="125"/>
      <c r="AF342" s="125"/>
      <c r="AG342" s="125"/>
      <c r="AH342" s="125"/>
      <c r="AI342" s="125"/>
      <c r="AJ342" s="125"/>
      <c r="AK342" s="125"/>
      <c r="AL342" s="125"/>
      <c r="AM342" s="125"/>
      <c r="AN342" s="125"/>
      <c r="AO342" s="125"/>
      <c r="AP342" s="125"/>
      <c r="AQ342" s="125"/>
      <c r="AR342" s="125"/>
      <c r="AS342" s="125"/>
      <c r="AT342" s="125"/>
      <c r="AU342" s="125"/>
      <c r="AV342" s="125"/>
      <c r="AW342" s="125"/>
      <c r="AX342" s="125"/>
      <c r="AY342" s="125"/>
      <c r="AZ342" s="125"/>
      <c r="BA342" s="125"/>
      <c r="BB342" s="125"/>
      <c r="BC342" s="125"/>
    </row>
    <row r="343" spans="1:55" s="126" customFormat="1" ht="20.100000000000001" customHeight="1">
      <c r="A343" s="124">
        <v>335</v>
      </c>
      <c r="B343" s="127">
        <v>335</v>
      </c>
      <c r="C343" s="127">
        <f>IF(ISNA(VLOOKUP($A343,DSSV!$A$7:$S$65536,IN_DTK!C$5,0))=FALSE,VLOOKUP($A343,DSSV!$A$7:$S$65536,IN_DTK!C$5,0),"")</f>
        <v>0</v>
      </c>
      <c r="D343" s="128">
        <f>IF(ISNA(VLOOKUP($A343,DSSV!$A$7:$S$65536,IN_DTK!D$5,0))=FALSE,VLOOKUP($A343,DSSV!$A$7:$S$65536,IN_DTK!D$5,0),"")</f>
        <v>0</v>
      </c>
      <c r="E343" s="129">
        <f>IF(ISNA(VLOOKUP($A343,DSSV!$A$7:$S$65536,IN_DTK!E$5,0))=FALSE,VLOOKUP($A343,DSSV!$A$7:$S$65536,IN_DTK!E$5,0),"")</f>
        <v>0</v>
      </c>
      <c r="F343" s="127">
        <f>IF(ISNA(VLOOKUP($A343,DSSV!$A$7:$S$65536,IN_DTK!F$5,0))=FALSE,VLOOKUP($A343,DSSV!$A$7:$S$65536,IN_DTK!F$5,0),"")</f>
        <v>0</v>
      </c>
      <c r="G343" s="127">
        <f>IF(ISNA(VLOOKUP($A343,DSSV!$A$7:$S$65536,IN_DTK!G$5,0))=FALSE,VLOOKUP($A343,DSSV!$A$7:$S$65536,IN_DTK!G$5,0),"")</f>
        <v>0</v>
      </c>
      <c r="H343" s="127" t="str">
        <f>IF(ISNA(VLOOKUP($A343,DSSV!$A$7:$S$65536,IN_DTK!H$5,0))=FALSE,IF(H$8&lt;&gt;0,VLOOKUP($A343,DSSV!$A$7:$S$65536,IN_DTK!H$5,0),""),"")</f>
        <v/>
      </c>
      <c r="I343" s="127" t="str">
        <f>IF(ISNA(VLOOKUP($A343,DSSV!$A$7:$S$65536,IN_DTK!I$5,0))=FALSE,IF(I$8&lt;&gt;0,VLOOKUP($A343,DSSV!$A$7:$S$65536,IN_DTK!I$5,0),""),"")</f>
        <v/>
      </c>
      <c r="J343" s="127" t="str">
        <f>IF(ISNA(VLOOKUP($A343,DSSV!$A$7:$S$65536,IN_DTK!J$5,0))=FALSE,IF(J$8&lt;&gt;0,VLOOKUP($A343,DSSV!$A$7:$S$65536,IN_DTK!J$5,0),""),"")</f>
        <v/>
      </c>
      <c r="K343" s="127" t="str">
        <f>IF(ISNA(VLOOKUP($A343,DSSV!$A$7:$S$65536,IN_DTK!K$5,0))=FALSE,IF(K$8&lt;&gt;0,VLOOKUP($A343,DSSV!$A$7:$S$65536,IN_DTK!K$5,0),""),"")</f>
        <v/>
      </c>
      <c r="L343" s="127" t="str">
        <f>IF(ISNA(VLOOKUP($A343,DSSV!$A$7:$S$65536,IN_DTK!L$5,0))=FALSE,IF(L$8&lt;&gt;0,VLOOKUP($A343,DSSV!$A$7:$S$65536,IN_DTK!L$5,0),""),"")</f>
        <v/>
      </c>
      <c r="M343" s="127" t="str">
        <f>IF(ISNA(VLOOKUP($A343,DSSV!$A$7:$S$65536,IN_DTK!M$5,0))=FALSE,IF(M$8&lt;&gt;0,VLOOKUP($A343,DSSV!$A$7:$S$65536,IN_DTK!M$5,0),""),"")</f>
        <v/>
      </c>
      <c r="N343" s="127" t="str">
        <f>IF(ISNA(VLOOKUP($A343,DSSV!$A$7:$S$65536,IN_DTK!N$5,0))=FALSE,IF(N$8&lt;&gt;0,VLOOKUP($A343,DSSV!$A$7:$S$65536,IN_DTK!N$5,0),""),"")</f>
        <v/>
      </c>
      <c r="O343" s="127" t="str">
        <f>IF(ISNA(VLOOKUP($A343,DSSV!$A$7:$S$65536,IN_DTK!O$5,0))=FALSE,IF(O$8&lt;&gt;0,VLOOKUP($A343,DSSV!$A$7:$S$65536,IN_DTK!O$5,0),""),"")</f>
        <v/>
      </c>
      <c r="P343" s="127" t="str">
        <f>IF(ISNA(VLOOKUP($A343,DSSV!$A$7:$S$65536,IN_DTK!P$5,0))=FALSE,IF(P$8&lt;&gt;0,VLOOKUP($A343,DSSV!$A$7:$S$65536,IN_DTK!P$5,0),""),"")</f>
        <v/>
      </c>
      <c r="Q343" s="130">
        <f>IF(ISNA(VLOOKUP($A343,DSSV!$A$7:$S$65536,IN_DTK!Q$5,0))=FALSE,VLOOKUP($A343,DSSV!$A$7:$S$65536,IN_DTK!Q$5,0),"")</f>
        <v>0</v>
      </c>
      <c r="R343" s="131" t="str">
        <f>IF(ISNA(VLOOKUP($A343,DSSV!$A$7:$S$65536,IN_DTK!R$5,0))=FALSE,VLOOKUP($A343,DSSV!$A$7:$S$65536,IN_DTK!R$5,0),"")</f>
        <v>Không</v>
      </c>
      <c r="S343" s="132">
        <f>IF(ISNA(VLOOKUP($A343,DSSV!$A$7:$S$65536,IN_DTK!S$5,0))=FALSE,VLOOKUP($A343,DSSV!$A$7:$S$65536,IN_DTK!S$5,0),"")</f>
        <v>0</v>
      </c>
      <c r="T343" s="125"/>
      <c r="U343" s="125"/>
      <c r="V343" s="125"/>
      <c r="W343" s="125"/>
      <c r="X343" s="125"/>
      <c r="Y343" s="125"/>
      <c r="Z343" s="125"/>
      <c r="AA343" s="125"/>
      <c r="AB343" s="125"/>
      <c r="AC343" s="125"/>
      <c r="AD343" s="125"/>
      <c r="AE343" s="125"/>
      <c r="AF343" s="125"/>
      <c r="AG343" s="125"/>
      <c r="AH343" s="125"/>
      <c r="AI343" s="125"/>
      <c r="AJ343" s="125"/>
      <c r="AK343" s="125"/>
      <c r="AL343" s="125"/>
      <c r="AM343" s="125"/>
      <c r="AN343" s="125"/>
      <c r="AO343" s="125"/>
      <c r="AP343" s="125"/>
      <c r="AQ343" s="125"/>
      <c r="AR343" s="125"/>
      <c r="AS343" s="125"/>
      <c r="AT343" s="125"/>
      <c r="AU343" s="125"/>
      <c r="AV343" s="125"/>
      <c r="AW343" s="125"/>
      <c r="AX343" s="125"/>
      <c r="AY343" s="125"/>
      <c r="AZ343" s="125"/>
      <c r="BA343" s="125"/>
      <c r="BB343" s="125"/>
      <c r="BC343" s="125"/>
    </row>
    <row r="344" spans="1:55" s="126" customFormat="1" ht="20.100000000000001" customHeight="1">
      <c r="A344" s="124">
        <v>336</v>
      </c>
      <c r="B344" s="127">
        <v>336</v>
      </c>
      <c r="C344" s="127">
        <f>IF(ISNA(VLOOKUP($A344,DSSV!$A$7:$S$65536,IN_DTK!C$5,0))=FALSE,VLOOKUP($A344,DSSV!$A$7:$S$65536,IN_DTK!C$5,0),"")</f>
        <v>0</v>
      </c>
      <c r="D344" s="128">
        <f>IF(ISNA(VLOOKUP($A344,DSSV!$A$7:$S$65536,IN_DTK!D$5,0))=FALSE,VLOOKUP($A344,DSSV!$A$7:$S$65536,IN_DTK!D$5,0),"")</f>
        <v>0</v>
      </c>
      <c r="E344" s="129">
        <f>IF(ISNA(VLOOKUP($A344,DSSV!$A$7:$S$65536,IN_DTK!E$5,0))=FALSE,VLOOKUP($A344,DSSV!$A$7:$S$65536,IN_DTK!E$5,0),"")</f>
        <v>0</v>
      </c>
      <c r="F344" s="127">
        <f>IF(ISNA(VLOOKUP($A344,DSSV!$A$7:$S$65536,IN_DTK!F$5,0))=FALSE,VLOOKUP($A344,DSSV!$A$7:$S$65536,IN_DTK!F$5,0),"")</f>
        <v>0</v>
      </c>
      <c r="G344" s="127">
        <f>IF(ISNA(VLOOKUP($A344,DSSV!$A$7:$S$65536,IN_DTK!G$5,0))=FALSE,VLOOKUP($A344,DSSV!$A$7:$S$65536,IN_DTK!G$5,0),"")</f>
        <v>0</v>
      </c>
      <c r="H344" s="127" t="str">
        <f>IF(ISNA(VLOOKUP($A344,DSSV!$A$7:$S$65536,IN_DTK!H$5,0))=FALSE,IF(H$8&lt;&gt;0,VLOOKUP($A344,DSSV!$A$7:$S$65536,IN_DTK!H$5,0),""),"")</f>
        <v/>
      </c>
      <c r="I344" s="127" t="str">
        <f>IF(ISNA(VLOOKUP($A344,DSSV!$A$7:$S$65536,IN_DTK!I$5,0))=FALSE,IF(I$8&lt;&gt;0,VLOOKUP($A344,DSSV!$A$7:$S$65536,IN_DTK!I$5,0),""),"")</f>
        <v/>
      </c>
      <c r="J344" s="127" t="str">
        <f>IF(ISNA(VLOOKUP($A344,DSSV!$A$7:$S$65536,IN_DTK!J$5,0))=FALSE,IF(J$8&lt;&gt;0,VLOOKUP($A344,DSSV!$A$7:$S$65536,IN_DTK!J$5,0),""),"")</f>
        <v/>
      </c>
      <c r="K344" s="127" t="str">
        <f>IF(ISNA(VLOOKUP($A344,DSSV!$A$7:$S$65536,IN_DTK!K$5,0))=FALSE,IF(K$8&lt;&gt;0,VLOOKUP($A344,DSSV!$A$7:$S$65536,IN_DTK!K$5,0),""),"")</f>
        <v/>
      </c>
      <c r="L344" s="127" t="str">
        <f>IF(ISNA(VLOOKUP($A344,DSSV!$A$7:$S$65536,IN_DTK!L$5,0))=FALSE,IF(L$8&lt;&gt;0,VLOOKUP($A344,DSSV!$A$7:$S$65536,IN_DTK!L$5,0),""),"")</f>
        <v/>
      </c>
      <c r="M344" s="127" t="str">
        <f>IF(ISNA(VLOOKUP($A344,DSSV!$A$7:$S$65536,IN_DTK!M$5,0))=FALSE,IF(M$8&lt;&gt;0,VLOOKUP($A344,DSSV!$A$7:$S$65536,IN_DTK!M$5,0),""),"")</f>
        <v/>
      </c>
      <c r="N344" s="127" t="str">
        <f>IF(ISNA(VLOOKUP($A344,DSSV!$A$7:$S$65536,IN_DTK!N$5,0))=FALSE,IF(N$8&lt;&gt;0,VLOOKUP($A344,DSSV!$A$7:$S$65536,IN_DTK!N$5,0),""),"")</f>
        <v/>
      </c>
      <c r="O344" s="127" t="str">
        <f>IF(ISNA(VLOOKUP($A344,DSSV!$A$7:$S$65536,IN_DTK!O$5,0))=FALSE,IF(O$8&lt;&gt;0,VLOOKUP($A344,DSSV!$A$7:$S$65536,IN_DTK!O$5,0),""),"")</f>
        <v/>
      </c>
      <c r="P344" s="127" t="str">
        <f>IF(ISNA(VLOOKUP($A344,DSSV!$A$7:$S$65536,IN_DTK!P$5,0))=FALSE,IF(P$8&lt;&gt;0,VLOOKUP($A344,DSSV!$A$7:$S$65536,IN_DTK!P$5,0),""),"")</f>
        <v/>
      </c>
      <c r="Q344" s="130">
        <f>IF(ISNA(VLOOKUP($A344,DSSV!$A$7:$S$65536,IN_DTK!Q$5,0))=FALSE,VLOOKUP($A344,DSSV!$A$7:$S$65536,IN_DTK!Q$5,0),"")</f>
        <v>0</v>
      </c>
      <c r="R344" s="131" t="str">
        <f>IF(ISNA(VLOOKUP($A344,DSSV!$A$7:$S$65536,IN_DTK!R$5,0))=FALSE,VLOOKUP($A344,DSSV!$A$7:$S$65536,IN_DTK!R$5,0),"")</f>
        <v>Không</v>
      </c>
      <c r="S344" s="132">
        <f>IF(ISNA(VLOOKUP($A344,DSSV!$A$7:$S$65536,IN_DTK!S$5,0))=FALSE,VLOOKUP($A344,DSSV!$A$7:$S$65536,IN_DTK!S$5,0),"")</f>
        <v>0</v>
      </c>
      <c r="T344" s="125"/>
      <c r="U344" s="125"/>
      <c r="V344" s="125"/>
      <c r="W344" s="125"/>
      <c r="X344" s="125"/>
      <c r="Y344" s="125"/>
      <c r="Z344" s="125"/>
      <c r="AA344" s="125"/>
      <c r="AB344" s="125"/>
      <c r="AC344" s="125"/>
      <c r="AD344" s="125"/>
      <c r="AE344" s="125"/>
      <c r="AF344" s="125"/>
      <c r="AG344" s="125"/>
      <c r="AH344" s="125"/>
      <c r="AI344" s="125"/>
      <c r="AJ344" s="125"/>
      <c r="AK344" s="125"/>
      <c r="AL344" s="125"/>
      <c r="AM344" s="125"/>
      <c r="AN344" s="125"/>
      <c r="AO344" s="125"/>
      <c r="AP344" s="125"/>
      <c r="AQ344" s="125"/>
      <c r="AR344" s="125"/>
      <c r="AS344" s="125"/>
      <c r="AT344" s="125"/>
      <c r="AU344" s="125"/>
      <c r="AV344" s="125"/>
      <c r="AW344" s="125"/>
      <c r="AX344" s="125"/>
      <c r="AY344" s="125"/>
      <c r="AZ344" s="125"/>
      <c r="BA344" s="125"/>
      <c r="BB344" s="125"/>
      <c r="BC344" s="125"/>
    </row>
    <row r="345" spans="1:55" s="126" customFormat="1" ht="20.100000000000001" customHeight="1">
      <c r="A345" s="124">
        <v>337</v>
      </c>
      <c r="B345" s="127">
        <v>337</v>
      </c>
      <c r="C345" s="127">
        <f>IF(ISNA(VLOOKUP($A345,DSSV!$A$7:$S$65536,IN_DTK!C$5,0))=FALSE,VLOOKUP($A345,DSSV!$A$7:$S$65536,IN_DTK!C$5,0),"")</f>
        <v>0</v>
      </c>
      <c r="D345" s="128">
        <f>IF(ISNA(VLOOKUP($A345,DSSV!$A$7:$S$65536,IN_DTK!D$5,0))=FALSE,VLOOKUP($A345,DSSV!$A$7:$S$65536,IN_DTK!D$5,0),"")</f>
        <v>0</v>
      </c>
      <c r="E345" s="129">
        <f>IF(ISNA(VLOOKUP($A345,DSSV!$A$7:$S$65536,IN_DTK!E$5,0))=FALSE,VLOOKUP($A345,DSSV!$A$7:$S$65536,IN_DTK!E$5,0),"")</f>
        <v>0</v>
      </c>
      <c r="F345" s="127">
        <f>IF(ISNA(VLOOKUP($A345,DSSV!$A$7:$S$65536,IN_DTK!F$5,0))=FALSE,VLOOKUP($A345,DSSV!$A$7:$S$65536,IN_DTK!F$5,0),"")</f>
        <v>0</v>
      </c>
      <c r="G345" s="127">
        <f>IF(ISNA(VLOOKUP($A345,DSSV!$A$7:$S$65536,IN_DTK!G$5,0))=FALSE,VLOOKUP($A345,DSSV!$A$7:$S$65536,IN_DTK!G$5,0),"")</f>
        <v>0</v>
      </c>
      <c r="H345" s="127" t="str">
        <f>IF(ISNA(VLOOKUP($A345,DSSV!$A$7:$S$65536,IN_DTK!H$5,0))=FALSE,IF(H$8&lt;&gt;0,VLOOKUP($A345,DSSV!$A$7:$S$65536,IN_DTK!H$5,0),""),"")</f>
        <v/>
      </c>
      <c r="I345" s="127" t="str">
        <f>IF(ISNA(VLOOKUP($A345,DSSV!$A$7:$S$65536,IN_DTK!I$5,0))=FALSE,IF(I$8&lt;&gt;0,VLOOKUP($A345,DSSV!$A$7:$S$65536,IN_DTK!I$5,0),""),"")</f>
        <v/>
      </c>
      <c r="J345" s="127" t="str">
        <f>IF(ISNA(VLOOKUP($A345,DSSV!$A$7:$S$65536,IN_DTK!J$5,0))=FALSE,IF(J$8&lt;&gt;0,VLOOKUP($A345,DSSV!$A$7:$S$65536,IN_DTK!J$5,0),""),"")</f>
        <v/>
      </c>
      <c r="K345" s="127" t="str">
        <f>IF(ISNA(VLOOKUP($A345,DSSV!$A$7:$S$65536,IN_DTK!K$5,0))=FALSE,IF(K$8&lt;&gt;0,VLOOKUP($A345,DSSV!$A$7:$S$65536,IN_DTK!K$5,0),""),"")</f>
        <v/>
      </c>
      <c r="L345" s="127" t="str">
        <f>IF(ISNA(VLOOKUP($A345,DSSV!$A$7:$S$65536,IN_DTK!L$5,0))=FALSE,IF(L$8&lt;&gt;0,VLOOKUP($A345,DSSV!$A$7:$S$65536,IN_DTK!L$5,0),""),"")</f>
        <v/>
      </c>
      <c r="M345" s="127" t="str">
        <f>IF(ISNA(VLOOKUP($A345,DSSV!$A$7:$S$65536,IN_DTK!M$5,0))=FALSE,IF(M$8&lt;&gt;0,VLOOKUP($A345,DSSV!$A$7:$S$65536,IN_DTK!M$5,0),""),"")</f>
        <v/>
      </c>
      <c r="N345" s="127" t="str">
        <f>IF(ISNA(VLOOKUP($A345,DSSV!$A$7:$S$65536,IN_DTK!N$5,0))=FALSE,IF(N$8&lt;&gt;0,VLOOKUP($A345,DSSV!$A$7:$S$65536,IN_DTK!N$5,0),""),"")</f>
        <v/>
      </c>
      <c r="O345" s="127" t="str">
        <f>IF(ISNA(VLOOKUP($A345,DSSV!$A$7:$S$65536,IN_DTK!O$5,0))=FALSE,IF(O$8&lt;&gt;0,VLOOKUP($A345,DSSV!$A$7:$S$65536,IN_DTK!O$5,0),""),"")</f>
        <v/>
      </c>
      <c r="P345" s="127" t="str">
        <f>IF(ISNA(VLOOKUP($A345,DSSV!$A$7:$S$65536,IN_DTK!P$5,0))=FALSE,IF(P$8&lt;&gt;0,VLOOKUP($A345,DSSV!$A$7:$S$65536,IN_DTK!P$5,0),""),"")</f>
        <v/>
      </c>
      <c r="Q345" s="130">
        <f>IF(ISNA(VLOOKUP($A345,DSSV!$A$7:$S$65536,IN_DTK!Q$5,0))=FALSE,VLOOKUP($A345,DSSV!$A$7:$S$65536,IN_DTK!Q$5,0),"")</f>
        <v>0</v>
      </c>
      <c r="R345" s="131" t="str">
        <f>IF(ISNA(VLOOKUP($A345,DSSV!$A$7:$S$65536,IN_DTK!R$5,0))=FALSE,VLOOKUP($A345,DSSV!$A$7:$S$65536,IN_DTK!R$5,0),"")</f>
        <v>Không</v>
      </c>
      <c r="S345" s="132">
        <f>IF(ISNA(VLOOKUP($A345,DSSV!$A$7:$S$65536,IN_DTK!S$5,0))=FALSE,VLOOKUP($A345,DSSV!$A$7:$S$65536,IN_DTK!S$5,0),"")</f>
        <v>0</v>
      </c>
      <c r="T345" s="125"/>
      <c r="U345" s="125"/>
      <c r="V345" s="125"/>
      <c r="W345" s="125"/>
      <c r="X345" s="125"/>
      <c r="Y345" s="125"/>
      <c r="Z345" s="125"/>
      <c r="AA345" s="125"/>
      <c r="AB345" s="125"/>
      <c r="AC345" s="125"/>
      <c r="AD345" s="125"/>
      <c r="AE345" s="125"/>
      <c r="AF345" s="125"/>
      <c r="AG345" s="125"/>
      <c r="AH345" s="125"/>
      <c r="AI345" s="125"/>
      <c r="AJ345" s="125"/>
      <c r="AK345" s="125"/>
      <c r="AL345" s="125"/>
      <c r="AM345" s="125"/>
      <c r="AN345" s="125"/>
      <c r="AO345" s="125"/>
      <c r="AP345" s="125"/>
      <c r="AQ345" s="125"/>
      <c r="AR345" s="125"/>
      <c r="AS345" s="125"/>
      <c r="AT345" s="125"/>
      <c r="AU345" s="125"/>
      <c r="AV345" s="125"/>
      <c r="AW345" s="125"/>
      <c r="AX345" s="125"/>
      <c r="AY345" s="125"/>
      <c r="AZ345" s="125"/>
      <c r="BA345" s="125"/>
      <c r="BB345" s="125"/>
      <c r="BC345" s="125"/>
    </row>
    <row r="346" spans="1:55" s="126" customFormat="1" ht="20.100000000000001" customHeight="1">
      <c r="A346" s="124">
        <v>338</v>
      </c>
      <c r="B346" s="127">
        <v>338</v>
      </c>
      <c r="C346" s="127">
        <f>IF(ISNA(VLOOKUP($A346,DSSV!$A$7:$S$65536,IN_DTK!C$5,0))=FALSE,VLOOKUP($A346,DSSV!$A$7:$S$65536,IN_DTK!C$5,0),"")</f>
        <v>0</v>
      </c>
      <c r="D346" s="128">
        <f>IF(ISNA(VLOOKUP($A346,DSSV!$A$7:$S$65536,IN_DTK!D$5,0))=FALSE,VLOOKUP($A346,DSSV!$A$7:$S$65536,IN_DTK!D$5,0),"")</f>
        <v>0</v>
      </c>
      <c r="E346" s="129">
        <f>IF(ISNA(VLOOKUP($A346,DSSV!$A$7:$S$65536,IN_DTK!E$5,0))=FALSE,VLOOKUP($A346,DSSV!$A$7:$S$65536,IN_DTK!E$5,0),"")</f>
        <v>0</v>
      </c>
      <c r="F346" s="127">
        <f>IF(ISNA(VLOOKUP($A346,DSSV!$A$7:$S$65536,IN_DTK!F$5,0))=FALSE,VLOOKUP($A346,DSSV!$A$7:$S$65536,IN_DTK!F$5,0),"")</f>
        <v>0</v>
      </c>
      <c r="G346" s="127">
        <f>IF(ISNA(VLOOKUP($A346,DSSV!$A$7:$S$65536,IN_DTK!G$5,0))=FALSE,VLOOKUP($A346,DSSV!$A$7:$S$65536,IN_DTK!G$5,0),"")</f>
        <v>0</v>
      </c>
      <c r="H346" s="127" t="str">
        <f>IF(ISNA(VLOOKUP($A346,DSSV!$A$7:$S$65536,IN_DTK!H$5,0))=FALSE,IF(H$8&lt;&gt;0,VLOOKUP($A346,DSSV!$A$7:$S$65536,IN_DTK!H$5,0),""),"")</f>
        <v/>
      </c>
      <c r="I346" s="127" t="str">
        <f>IF(ISNA(VLOOKUP($A346,DSSV!$A$7:$S$65536,IN_DTK!I$5,0))=FALSE,IF(I$8&lt;&gt;0,VLOOKUP($A346,DSSV!$A$7:$S$65536,IN_DTK!I$5,0),""),"")</f>
        <v/>
      </c>
      <c r="J346" s="127" t="str">
        <f>IF(ISNA(VLOOKUP($A346,DSSV!$A$7:$S$65536,IN_DTK!J$5,0))=FALSE,IF(J$8&lt;&gt;0,VLOOKUP($A346,DSSV!$A$7:$S$65536,IN_DTK!J$5,0),""),"")</f>
        <v/>
      </c>
      <c r="K346" s="127" t="str">
        <f>IF(ISNA(VLOOKUP($A346,DSSV!$A$7:$S$65536,IN_DTK!K$5,0))=FALSE,IF(K$8&lt;&gt;0,VLOOKUP($A346,DSSV!$A$7:$S$65536,IN_DTK!K$5,0),""),"")</f>
        <v/>
      </c>
      <c r="L346" s="127" t="str">
        <f>IF(ISNA(VLOOKUP($A346,DSSV!$A$7:$S$65536,IN_DTK!L$5,0))=FALSE,IF(L$8&lt;&gt;0,VLOOKUP($A346,DSSV!$A$7:$S$65536,IN_DTK!L$5,0),""),"")</f>
        <v/>
      </c>
      <c r="M346" s="127" t="str">
        <f>IF(ISNA(VLOOKUP($A346,DSSV!$A$7:$S$65536,IN_DTK!M$5,0))=FALSE,IF(M$8&lt;&gt;0,VLOOKUP($A346,DSSV!$A$7:$S$65536,IN_DTK!M$5,0),""),"")</f>
        <v/>
      </c>
      <c r="N346" s="127" t="str">
        <f>IF(ISNA(VLOOKUP($A346,DSSV!$A$7:$S$65536,IN_DTK!N$5,0))=FALSE,IF(N$8&lt;&gt;0,VLOOKUP($A346,DSSV!$A$7:$S$65536,IN_DTK!N$5,0),""),"")</f>
        <v/>
      </c>
      <c r="O346" s="127" t="str">
        <f>IF(ISNA(VLOOKUP($A346,DSSV!$A$7:$S$65536,IN_DTK!O$5,0))=FALSE,IF(O$8&lt;&gt;0,VLOOKUP($A346,DSSV!$A$7:$S$65536,IN_DTK!O$5,0),""),"")</f>
        <v/>
      </c>
      <c r="P346" s="127" t="str">
        <f>IF(ISNA(VLOOKUP($A346,DSSV!$A$7:$S$65536,IN_DTK!P$5,0))=FALSE,IF(P$8&lt;&gt;0,VLOOKUP($A346,DSSV!$A$7:$S$65536,IN_DTK!P$5,0),""),"")</f>
        <v/>
      </c>
      <c r="Q346" s="130">
        <f>IF(ISNA(VLOOKUP($A346,DSSV!$A$7:$S$65536,IN_DTK!Q$5,0))=FALSE,VLOOKUP($A346,DSSV!$A$7:$S$65536,IN_DTK!Q$5,0),"")</f>
        <v>0</v>
      </c>
      <c r="R346" s="131" t="str">
        <f>IF(ISNA(VLOOKUP($A346,DSSV!$A$7:$S$65536,IN_DTK!R$5,0))=FALSE,VLOOKUP($A346,DSSV!$A$7:$S$65536,IN_DTK!R$5,0),"")</f>
        <v>Không</v>
      </c>
      <c r="S346" s="132">
        <f>IF(ISNA(VLOOKUP($A346,DSSV!$A$7:$S$65536,IN_DTK!S$5,0))=FALSE,VLOOKUP($A346,DSSV!$A$7:$S$65536,IN_DTK!S$5,0),"")</f>
        <v>0</v>
      </c>
      <c r="T346" s="125"/>
      <c r="U346" s="125"/>
      <c r="V346" s="125"/>
      <c r="W346" s="125"/>
      <c r="X346" s="125"/>
      <c r="Y346" s="125"/>
      <c r="Z346" s="125"/>
      <c r="AA346" s="125"/>
      <c r="AB346" s="125"/>
      <c r="AC346" s="125"/>
      <c r="AD346" s="125"/>
      <c r="AE346" s="125"/>
      <c r="AF346" s="125"/>
      <c r="AG346" s="125"/>
      <c r="AH346" s="125"/>
      <c r="AI346" s="125"/>
      <c r="AJ346" s="125"/>
      <c r="AK346" s="125"/>
      <c r="AL346" s="125"/>
      <c r="AM346" s="125"/>
      <c r="AN346" s="125"/>
      <c r="AO346" s="125"/>
      <c r="AP346" s="125"/>
      <c r="AQ346" s="125"/>
      <c r="AR346" s="125"/>
      <c r="AS346" s="125"/>
      <c r="AT346" s="125"/>
      <c r="AU346" s="125"/>
      <c r="AV346" s="125"/>
      <c r="AW346" s="125"/>
      <c r="AX346" s="125"/>
      <c r="AY346" s="125"/>
      <c r="AZ346" s="125"/>
      <c r="BA346" s="125"/>
      <c r="BB346" s="125"/>
      <c r="BC346" s="125"/>
    </row>
    <row r="347" spans="1:55" s="126" customFormat="1" ht="20.100000000000001" customHeight="1">
      <c r="A347" s="124">
        <v>339</v>
      </c>
      <c r="B347" s="127">
        <v>339</v>
      </c>
      <c r="C347" s="127">
        <f>IF(ISNA(VLOOKUP($A347,DSSV!$A$7:$S$65536,IN_DTK!C$5,0))=FALSE,VLOOKUP($A347,DSSV!$A$7:$S$65536,IN_DTK!C$5,0),"")</f>
        <v>0</v>
      </c>
      <c r="D347" s="128">
        <f>IF(ISNA(VLOOKUP($A347,DSSV!$A$7:$S$65536,IN_DTK!D$5,0))=FALSE,VLOOKUP($A347,DSSV!$A$7:$S$65536,IN_DTK!D$5,0),"")</f>
        <v>0</v>
      </c>
      <c r="E347" s="129">
        <f>IF(ISNA(VLOOKUP($A347,DSSV!$A$7:$S$65536,IN_DTK!E$5,0))=FALSE,VLOOKUP($A347,DSSV!$A$7:$S$65536,IN_DTK!E$5,0),"")</f>
        <v>0</v>
      </c>
      <c r="F347" s="127">
        <f>IF(ISNA(VLOOKUP($A347,DSSV!$A$7:$S$65536,IN_DTK!F$5,0))=FALSE,VLOOKUP($A347,DSSV!$A$7:$S$65536,IN_DTK!F$5,0),"")</f>
        <v>0</v>
      </c>
      <c r="G347" s="127">
        <f>IF(ISNA(VLOOKUP($A347,DSSV!$A$7:$S$65536,IN_DTK!G$5,0))=FALSE,VLOOKUP($A347,DSSV!$A$7:$S$65536,IN_DTK!G$5,0),"")</f>
        <v>0</v>
      </c>
      <c r="H347" s="127" t="str">
        <f>IF(ISNA(VLOOKUP($A347,DSSV!$A$7:$S$65536,IN_DTK!H$5,0))=FALSE,IF(H$8&lt;&gt;0,VLOOKUP($A347,DSSV!$A$7:$S$65536,IN_DTK!H$5,0),""),"")</f>
        <v/>
      </c>
      <c r="I347" s="127" t="str">
        <f>IF(ISNA(VLOOKUP($A347,DSSV!$A$7:$S$65536,IN_DTK!I$5,0))=FALSE,IF(I$8&lt;&gt;0,VLOOKUP($A347,DSSV!$A$7:$S$65536,IN_DTK!I$5,0),""),"")</f>
        <v/>
      </c>
      <c r="J347" s="127" t="str">
        <f>IF(ISNA(VLOOKUP($A347,DSSV!$A$7:$S$65536,IN_DTK!J$5,0))=FALSE,IF(J$8&lt;&gt;0,VLOOKUP($A347,DSSV!$A$7:$S$65536,IN_DTK!J$5,0),""),"")</f>
        <v/>
      </c>
      <c r="K347" s="127" t="str">
        <f>IF(ISNA(VLOOKUP($A347,DSSV!$A$7:$S$65536,IN_DTK!K$5,0))=FALSE,IF(K$8&lt;&gt;0,VLOOKUP($A347,DSSV!$A$7:$S$65536,IN_DTK!K$5,0),""),"")</f>
        <v/>
      </c>
      <c r="L347" s="127" t="str">
        <f>IF(ISNA(VLOOKUP($A347,DSSV!$A$7:$S$65536,IN_DTK!L$5,0))=FALSE,IF(L$8&lt;&gt;0,VLOOKUP($A347,DSSV!$A$7:$S$65536,IN_DTK!L$5,0),""),"")</f>
        <v/>
      </c>
      <c r="M347" s="127" t="str">
        <f>IF(ISNA(VLOOKUP($A347,DSSV!$A$7:$S$65536,IN_DTK!M$5,0))=FALSE,IF(M$8&lt;&gt;0,VLOOKUP($A347,DSSV!$A$7:$S$65536,IN_DTK!M$5,0),""),"")</f>
        <v/>
      </c>
      <c r="N347" s="127" t="str">
        <f>IF(ISNA(VLOOKUP($A347,DSSV!$A$7:$S$65536,IN_DTK!N$5,0))=FALSE,IF(N$8&lt;&gt;0,VLOOKUP($A347,DSSV!$A$7:$S$65536,IN_DTK!N$5,0),""),"")</f>
        <v/>
      </c>
      <c r="O347" s="127" t="str">
        <f>IF(ISNA(VLOOKUP($A347,DSSV!$A$7:$S$65536,IN_DTK!O$5,0))=FALSE,IF(O$8&lt;&gt;0,VLOOKUP($A347,DSSV!$A$7:$S$65536,IN_DTK!O$5,0),""),"")</f>
        <v/>
      </c>
      <c r="P347" s="127" t="str">
        <f>IF(ISNA(VLOOKUP($A347,DSSV!$A$7:$S$65536,IN_DTK!P$5,0))=FALSE,IF(P$8&lt;&gt;0,VLOOKUP($A347,DSSV!$A$7:$S$65536,IN_DTK!P$5,0),""),"")</f>
        <v/>
      </c>
      <c r="Q347" s="130">
        <f>IF(ISNA(VLOOKUP($A347,DSSV!$A$7:$S$65536,IN_DTK!Q$5,0))=FALSE,VLOOKUP($A347,DSSV!$A$7:$S$65536,IN_DTK!Q$5,0),"")</f>
        <v>0</v>
      </c>
      <c r="R347" s="131" t="str">
        <f>IF(ISNA(VLOOKUP($A347,DSSV!$A$7:$S$65536,IN_DTK!R$5,0))=FALSE,VLOOKUP($A347,DSSV!$A$7:$S$65536,IN_DTK!R$5,0),"")</f>
        <v>Không</v>
      </c>
      <c r="S347" s="132">
        <f>IF(ISNA(VLOOKUP($A347,DSSV!$A$7:$S$65536,IN_DTK!S$5,0))=FALSE,VLOOKUP($A347,DSSV!$A$7:$S$65536,IN_DTK!S$5,0),"")</f>
        <v>0</v>
      </c>
      <c r="T347" s="125"/>
      <c r="U347" s="125"/>
      <c r="V347" s="125"/>
      <c r="W347" s="125"/>
      <c r="X347" s="125"/>
      <c r="Y347" s="125"/>
      <c r="Z347" s="125"/>
      <c r="AA347" s="125"/>
      <c r="AB347" s="125"/>
      <c r="AC347" s="125"/>
      <c r="AD347" s="125"/>
      <c r="AE347" s="125"/>
      <c r="AF347" s="125"/>
      <c r="AG347" s="125"/>
      <c r="AH347" s="125"/>
      <c r="AI347" s="125"/>
      <c r="AJ347" s="125"/>
      <c r="AK347" s="125"/>
      <c r="AL347" s="125"/>
      <c r="AM347" s="125"/>
      <c r="AN347" s="125"/>
      <c r="AO347" s="125"/>
      <c r="AP347" s="125"/>
      <c r="AQ347" s="125"/>
      <c r="AR347" s="125"/>
      <c r="AS347" s="125"/>
      <c r="AT347" s="125"/>
      <c r="AU347" s="125"/>
      <c r="AV347" s="125"/>
      <c r="AW347" s="125"/>
      <c r="AX347" s="125"/>
      <c r="AY347" s="125"/>
      <c r="AZ347" s="125"/>
      <c r="BA347" s="125"/>
      <c r="BB347" s="125"/>
      <c r="BC347" s="125"/>
    </row>
    <row r="348" spans="1:55" s="126" customFormat="1" ht="20.100000000000001" customHeight="1">
      <c r="A348" s="124">
        <v>340</v>
      </c>
      <c r="B348" s="127">
        <v>340</v>
      </c>
      <c r="C348" s="127">
        <f>IF(ISNA(VLOOKUP($A348,DSSV!$A$7:$S$65536,IN_DTK!C$5,0))=FALSE,VLOOKUP($A348,DSSV!$A$7:$S$65536,IN_DTK!C$5,0),"")</f>
        <v>0</v>
      </c>
      <c r="D348" s="128">
        <f>IF(ISNA(VLOOKUP($A348,DSSV!$A$7:$S$65536,IN_DTK!D$5,0))=FALSE,VLOOKUP($A348,DSSV!$A$7:$S$65536,IN_DTK!D$5,0),"")</f>
        <v>0</v>
      </c>
      <c r="E348" s="129">
        <f>IF(ISNA(VLOOKUP($A348,DSSV!$A$7:$S$65536,IN_DTK!E$5,0))=FALSE,VLOOKUP($A348,DSSV!$A$7:$S$65536,IN_DTK!E$5,0),"")</f>
        <v>0</v>
      </c>
      <c r="F348" s="127">
        <f>IF(ISNA(VLOOKUP($A348,DSSV!$A$7:$S$65536,IN_DTK!F$5,0))=FALSE,VLOOKUP($A348,DSSV!$A$7:$S$65536,IN_DTK!F$5,0),"")</f>
        <v>0</v>
      </c>
      <c r="G348" s="127">
        <f>IF(ISNA(VLOOKUP($A348,DSSV!$A$7:$S$65536,IN_DTK!G$5,0))=FALSE,VLOOKUP($A348,DSSV!$A$7:$S$65536,IN_DTK!G$5,0),"")</f>
        <v>0</v>
      </c>
      <c r="H348" s="127" t="str">
        <f>IF(ISNA(VLOOKUP($A348,DSSV!$A$7:$S$65536,IN_DTK!H$5,0))=FALSE,IF(H$8&lt;&gt;0,VLOOKUP($A348,DSSV!$A$7:$S$65536,IN_DTK!H$5,0),""),"")</f>
        <v/>
      </c>
      <c r="I348" s="127" t="str">
        <f>IF(ISNA(VLOOKUP($A348,DSSV!$A$7:$S$65536,IN_DTK!I$5,0))=FALSE,IF(I$8&lt;&gt;0,VLOOKUP($A348,DSSV!$A$7:$S$65536,IN_DTK!I$5,0),""),"")</f>
        <v/>
      </c>
      <c r="J348" s="127" t="str">
        <f>IF(ISNA(VLOOKUP($A348,DSSV!$A$7:$S$65536,IN_DTK!J$5,0))=FALSE,IF(J$8&lt;&gt;0,VLOOKUP($A348,DSSV!$A$7:$S$65536,IN_DTK!J$5,0),""),"")</f>
        <v/>
      </c>
      <c r="K348" s="127" t="str">
        <f>IF(ISNA(VLOOKUP($A348,DSSV!$A$7:$S$65536,IN_DTK!K$5,0))=FALSE,IF(K$8&lt;&gt;0,VLOOKUP($A348,DSSV!$A$7:$S$65536,IN_DTK!K$5,0),""),"")</f>
        <v/>
      </c>
      <c r="L348" s="127" t="str">
        <f>IF(ISNA(VLOOKUP($A348,DSSV!$A$7:$S$65536,IN_DTK!L$5,0))=FALSE,IF(L$8&lt;&gt;0,VLOOKUP($A348,DSSV!$A$7:$S$65536,IN_DTK!L$5,0),""),"")</f>
        <v/>
      </c>
      <c r="M348" s="127" t="str">
        <f>IF(ISNA(VLOOKUP($A348,DSSV!$A$7:$S$65536,IN_DTK!M$5,0))=FALSE,IF(M$8&lt;&gt;0,VLOOKUP($A348,DSSV!$A$7:$S$65536,IN_DTK!M$5,0),""),"")</f>
        <v/>
      </c>
      <c r="N348" s="127" t="str">
        <f>IF(ISNA(VLOOKUP($A348,DSSV!$A$7:$S$65536,IN_DTK!N$5,0))=FALSE,IF(N$8&lt;&gt;0,VLOOKUP($A348,DSSV!$A$7:$S$65536,IN_DTK!N$5,0),""),"")</f>
        <v/>
      </c>
      <c r="O348" s="127" t="str">
        <f>IF(ISNA(VLOOKUP($A348,DSSV!$A$7:$S$65536,IN_DTK!O$5,0))=FALSE,IF(O$8&lt;&gt;0,VLOOKUP($A348,DSSV!$A$7:$S$65536,IN_DTK!O$5,0),""),"")</f>
        <v/>
      </c>
      <c r="P348" s="127" t="str">
        <f>IF(ISNA(VLOOKUP($A348,DSSV!$A$7:$S$65536,IN_DTK!P$5,0))=FALSE,IF(P$8&lt;&gt;0,VLOOKUP($A348,DSSV!$A$7:$S$65536,IN_DTK!P$5,0),""),"")</f>
        <v/>
      </c>
      <c r="Q348" s="130">
        <f>IF(ISNA(VLOOKUP($A348,DSSV!$A$7:$S$65536,IN_DTK!Q$5,0))=FALSE,VLOOKUP($A348,DSSV!$A$7:$S$65536,IN_DTK!Q$5,0),"")</f>
        <v>0</v>
      </c>
      <c r="R348" s="131" t="str">
        <f>IF(ISNA(VLOOKUP($A348,DSSV!$A$7:$S$65536,IN_DTK!R$5,0))=FALSE,VLOOKUP($A348,DSSV!$A$7:$S$65536,IN_DTK!R$5,0),"")</f>
        <v>Không</v>
      </c>
      <c r="S348" s="132">
        <f>IF(ISNA(VLOOKUP($A348,DSSV!$A$7:$S$65536,IN_DTK!S$5,0))=FALSE,VLOOKUP($A348,DSSV!$A$7:$S$65536,IN_DTK!S$5,0),"")</f>
        <v>0</v>
      </c>
      <c r="T348" s="125"/>
      <c r="U348" s="125"/>
      <c r="V348" s="125"/>
      <c r="W348" s="125"/>
      <c r="X348" s="125"/>
      <c r="Y348" s="125"/>
      <c r="Z348" s="125"/>
      <c r="AA348" s="125"/>
      <c r="AB348" s="125"/>
      <c r="AC348" s="125"/>
      <c r="AD348" s="125"/>
      <c r="AE348" s="125"/>
      <c r="AF348" s="125"/>
      <c r="AG348" s="125"/>
      <c r="AH348" s="125"/>
      <c r="AI348" s="125"/>
      <c r="AJ348" s="125"/>
      <c r="AK348" s="125"/>
      <c r="AL348" s="125"/>
      <c r="AM348" s="125"/>
      <c r="AN348" s="125"/>
      <c r="AO348" s="125"/>
      <c r="AP348" s="125"/>
      <c r="AQ348" s="125"/>
      <c r="AR348" s="125"/>
      <c r="AS348" s="125"/>
      <c r="AT348" s="125"/>
      <c r="AU348" s="125"/>
      <c r="AV348" s="125"/>
      <c r="AW348" s="125"/>
      <c r="AX348" s="125"/>
      <c r="AY348" s="125"/>
      <c r="AZ348" s="125"/>
      <c r="BA348" s="125"/>
      <c r="BB348" s="125"/>
      <c r="BC348" s="125"/>
    </row>
    <row r="349" spans="1:55" s="126" customFormat="1" ht="20.100000000000001" customHeight="1">
      <c r="A349" s="124">
        <v>341</v>
      </c>
      <c r="B349" s="127">
        <v>341</v>
      </c>
      <c r="C349" s="127">
        <f>IF(ISNA(VLOOKUP($A349,DSSV!$A$7:$S$65536,IN_DTK!C$5,0))=FALSE,VLOOKUP($A349,DSSV!$A$7:$S$65536,IN_DTK!C$5,0),"")</f>
        <v>0</v>
      </c>
      <c r="D349" s="128">
        <f>IF(ISNA(VLOOKUP($A349,DSSV!$A$7:$S$65536,IN_DTK!D$5,0))=FALSE,VLOOKUP($A349,DSSV!$A$7:$S$65536,IN_DTK!D$5,0),"")</f>
        <v>0</v>
      </c>
      <c r="E349" s="129">
        <f>IF(ISNA(VLOOKUP($A349,DSSV!$A$7:$S$65536,IN_DTK!E$5,0))=FALSE,VLOOKUP($A349,DSSV!$A$7:$S$65536,IN_DTK!E$5,0),"")</f>
        <v>0</v>
      </c>
      <c r="F349" s="127">
        <f>IF(ISNA(VLOOKUP($A349,DSSV!$A$7:$S$65536,IN_DTK!F$5,0))=FALSE,VLOOKUP($A349,DSSV!$A$7:$S$65536,IN_DTK!F$5,0),"")</f>
        <v>0</v>
      </c>
      <c r="G349" s="127">
        <f>IF(ISNA(VLOOKUP($A349,DSSV!$A$7:$S$65536,IN_DTK!G$5,0))=FALSE,VLOOKUP($A349,DSSV!$A$7:$S$65536,IN_DTK!G$5,0),"")</f>
        <v>0</v>
      </c>
      <c r="H349" s="127" t="str">
        <f>IF(ISNA(VLOOKUP($A349,DSSV!$A$7:$S$65536,IN_DTK!H$5,0))=FALSE,IF(H$8&lt;&gt;0,VLOOKUP($A349,DSSV!$A$7:$S$65536,IN_DTK!H$5,0),""),"")</f>
        <v/>
      </c>
      <c r="I349" s="127" t="str">
        <f>IF(ISNA(VLOOKUP($A349,DSSV!$A$7:$S$65536,IN_DTK!I$5,0))=FALSE,IF(I$8&lt;&gt;0,VLOOKUP($A349,DSSV!$A$7:$S$65536,IN_DTK!I$5,0),""),"")</f>
        <v/>
      </c>
      <c r="J349" s="127" t="str">
        <f>IF(ISNA(VLOOKUP($A349,DSSV!$A$7:$S$65536,IN_DTK!J$5,0))=FALSE,IF(J$8&lt;&gt;0,VLOOKUP($A349,DSSV!$A$7:$S$65536,IN_DTK!J$5,0),""),"")</f>
        <v/>
      </c>
      <c r="K349" s="127" t="str">
        <f>IF(ISNA(VLOOKUP($A349,DSSV!$A$7:$S$65536,IN_DTK!K$5,0))=FALSE,IF(K$8&lt;&gt;0,VLOOKUP($A349,DSSV!$A$7:$S$65536,IN_DTK!K$5,0),""),"")</f>
        <v/>
      </c>
      <c r="L349" s="127" t="str">
        <f>IF(ISNA(VLOOKUP($A349,DSSV!$A$7:$S$65536,IN_DTK!L$5,0))=FALSE,IF(L$8&lt;&gt;0,VLOOKUP($A349,DSSV!$A$7:$S$65536,IN_DTK!L$5,0),""),"")</f>
        <v/>
      </c>
      <c r="M349" s="127" t="str">
        <f>IF(ISNA(VLOOKUP($A349,DSSV!$A$7:$S$65536,IN_DTK!M$5,0))=FALSE,IF(M$8&lt;&gt;0,VLOOKUP($A349,DSSV!$A$7:$S$65536,IN_DTK!M$5,0),""),"")</f>
        <v/>
      </c>
      <c r="N349" s="127" t="str">
        <f>IF(ISNA(VLOOKUP($A349,DSSV!$A$7:$S$65536,IN_DTK!N$5,0))=FALSE,IF(N$8&lt;&gt;0,VLOOKUP($A349,DSSV!$A$7:$S$65536,IN_DTK!N$5,0),""),"")</f>
        <v/>
      </c>
      <c r="O349" s="127" t="str">
        <f>IF(ISNA(VLOOKUP($A349,DSSV!$A$7:$S$65536,IN_DTK!O$5,0))=FALSE,IF(O$8&lt;&gt;0,VLOOKUP($A349,DSSV!$A$7:$S$65536,IN_DTK!O$5,0),""),"")</f>
        <v/>
      </c>
      <c r="P349" s="127" t="str">
        <f>IF(ISNA(VLOOKUP($A349,DSSV!$A$7:$S$65536,IN_DTK!P$5,0))=FALSE,IF(P$8&lt;&gt;0,VLOOKUP($A349,DSSV!$A$7:$S$65536,IN_DTK!P$5,0),""),"")</f>
        <v/>
      </c>
      <c r="Q349" s="130">
        <f>IF(ISNA(VLOOKUP($A349,DSSV!$A$7:$S$65536,IN_DTK!Q$5,0))=FALSE,VLOOKUP($A349,DSSV!$A$7:$S$65536,IN_DTK!Q$5,0),"")</f>
        <v>0</v>
      </c>
      <c r="R349" s="131" t="str">
        <f>IF(ISNA(VLOOKUP($A349,DSSV!$A$7:$S$65536,IN_DTK!R$5,0))=FALSE,VLOOKUP($A349,DSSV!$A$7:$S$65536,IN_DTK!R$5,0),"")</f>
        <v>Không</v>
      </c>
      <c r="S349" s="132">
        <f>IF(ISNA(VLOOKUP($A349,DSSV!$A$7:$S$65536,IN_DTK!S$5,0))=FALSE,VLOOKUP($A349,DSSV!$A$7:$S$65536,IN_DTK!S$5,0),"")</f>
        <v>0</v>
      </c>
      <c r="T349" s="125"/>
      <c r="U349" s="125"/>
      <c r="V349" s="125"/>
      <c r="W349" s="125"/>
      <c r="X349" s="125"/>
      <c r="Y349" s="125"/>
      <c r="Z349" s="125"/>
      <c r="AA349" s="125"/>
      <c r="AB349" s="125"/>
      <c r="AC349" s="125"/>
      <c r="AD349" s="125"/>
      <c r="AE349" s="125"/>
      <c r="AF349" s="125"/>
      <c r="AG349" s="125"/>
      <c r="AH349" s="125"/>
      <c r="AI349" s="125"/>
      <c r="AJ349" s="125"/>
      <c r="AK349" s="125"/>
      <c r="AL349" s="125"/>
      <c r="AM349" s="125"/>
      <c r="AN349" s="125"/>
      <c r="AO349" s="125"/>
      <c r="AP349" s="125"/>
      <c r="AQ349" s="125"/>
      <c r="AR349" s="125"/>
      <c r="AS349" s="125"/>
      <c r="AT349" s="125"/>
      <c r="AU349" s="125"/>
      <c r="AV349" s="125"/>
      <c r="AW349" s="125"/>
      <c r="AX349" s="125"/>
      <c r="AY349" s="125"/>
      <c r="AZ349" s="125"/>
      <c r="BA349" s="125"/>
      <c r="BB349" s="125"/>
      <c r="BC349" s="125"/>
    </row>
    <row r="350" spans="1:55" s="126" customFormat="1" ht="20.100000000000001" customHeight="1">
      <c r="A350" s="124">
        <v>342</v>
      </c>
      <c r="B350" s="127">
        <v>342</v>
      </c>
      <c r="C350" s="127">
        <f>IF(ISNA(VLOOKUP($A350,DSSV!$A$7:$S$65536,IN_DTK!C$5,0))=FALSE,VLOOKUP($A350,DSSV!$A$7:$S$65536,IN_DTK!C$5,0),"")</f>
        <v>0</v>
      </c>
      <c r="D350" s="128">
        <f>IF(ISNA(VLOOKUP($A350,DSSV!$A$7:$S$65536,IN_DTK!D$5,0))=FALSE,VLOOKUP($A350,DSSV!$A$7:$S$65536,IN_DTK!D$5,0),"")</f>
        <v>0</v>
      </c>
      <c r="E350" s="129">
        <f>IF(ISNA(VLOOKUP($A350,DSSV!$A$7:$S$65536,IN_DTK!E$5,0))=FALSE,VLOOKUP($A350,DSSV!$A$7:$S$65536,IN_DTK!E$5,0),"")</f>
        <v>0</v>
      </c>
      <c r="F350" s="127">
        <f>IF(ISNA(VLOOKUP($A350,DSSV!$A$7:$S$65536,IN_DTK!F$5,0))=FALSE,VLOOKUP($A350,DSSV!$A$7:$S$65536,IN_DTK!F$5,0),"")</f>
        <v>0</v>
      </c>
      <c r="G350" s="127">
        <f>IF(ISNA(VLOOKUP($A350,DSSV!$A$7:$S$65536,IN_DTK!G$5,0))=FALSE,VLOOKUP($A350,DSSV!$A$7:$S$65536,IN_DTK!G$5,0),"")</f>
        <v>0</v>
      </c>
      <c r="H350" s="127" t="str">
        <f>IF(ISNA(VLOOKUP($A350,DSSV!$A$7:$S$65536,IN_DTK!H$5,0))=FALSE,IF(H$8&lt;&gt;0,VLOOKUP($A350,DSSV!$A$7:$S$65536,IN_DTK!H$5,0),""),"")</f>
        <v/>
      </c>
      <c r="I350" s="127" t="str">
        <f>IF(ISNA(VLOOKUP($A350,DSSV!$A$7:$S$65536,IN_DTK!I$5,0))=FALSE,IF(I$8&lt;&gt;0,VLOOKUP($A350,DSSV!$A$7:$S$65536,IN_DTK!I$5,0),""),"")</f>
        <v/>
      </c>
      <c r="J350" s="127" t="str">
        <f>IF(ISNA(VLOOKUP($A350,DSSV!$A$7:$S$65536,IN_DTK!J$5,0))=FALSE,IF(J$8&lt;&gt;0,VLOOKUP($A350,DSSV!$A$7:$S$65536,IN_DTK!J$5,0),""),"")</f>
        <v/>
      </c>
      <c r="K350" s="127" t="str">
        <f>IF(ISNA(VLOOKUP($A350,DSSV!$A$7:$S$65536,IN_DTK!K$5,0))=FALSE,IF(K$8&lt;&gt;0,VLOOKUP($A350,DSSV!$A$7:$S$65536,IN_DTK!K$5,0),""),"")</f>
        <v/>
      </c>
      <c r="L350" s="127" t="str">
        <f>IF(ISNA(VLOOKUP($A350,DSSV!$A$7:$S$65536,IN_DTK!L$5,0))=FALSE,IF(L$8&lt;&gt;0,VLOOKUP($A350,DSSV!$A$7:$S$65536,IN_DTK!L$5,0),""),"")</f>
        <v/>
      </c>
      <c r="M350" s="127" t="str">
        <f>IF(ISNA(VLOOKUP($A350,DSSV!$A$7:$S$65536,IN_DTK!M$5,0))=FALSE,IF(M$8&lt;&gt;0,VLOOKUP($A350,DSSV!$A$7:$S$65536,IN_DTK!M$5,0),""),"")</f>
        <v/>
      </c>
      <c r="N350" s="127" t="str">
        <f>IF(ISNA(VLOOKUP($A350,DSSV!$A$7:$S$65536,IN_DTK!N$5,0))=FALSE,IF(N$8&lt;&gt;0,VLOOKUP($A350,DSSV!$A$7:$S$65536,IN_DTK!N$5,0),""),"")</f>
        <v/>
      </c>
      <c r="O350" s="127" t="str">
        <f>IF(ISNA(VLOOKUP($A350,DSSV!$A$7:$S$65536,IN_DTK!O$5,0))=FALSE,IF(O$8&lt;&gt;0,VLOOKUP($A350,DSSV!$A$7:$S$65536,IN_DTK!O$5,0),""),"")</f>
        <v/>
      </c>
      <c r="P350" s="127" t="str">
        <f>IF(ISNA(VLOOKUP($A350,DSSV!$A$7:$S$65536,IN_DTK!P$5,0))=FALSE,IF(P$8&lt;&gt;0,VLOOKUP($A350,DSSV!$A$7:$S$65536,IN_DTK!P$5,0),""),"")</f>
        <v/>
      </c>
      <c r="Q350" s="130">
        <f>IF(ISNA(VLOOKUP($A350,DSSV!$A$7:$S$65536,IN_DTK!Q$5,0))=FALSE,VLOOKUP($A350,DSSV!$A$7:$S$65536,IN_DTK!Q$5,0),"")</f>
        <v>0</v>
      </c>
      <c r="R350" s="131" t="str">
        <f>IF(ISNA(VLOOKUP($A350,DSSV!$A$7:$S$65536,IN_DTK!R$5,0))=FALSE,VLOOKUP($A350,DSSV!$A$7:$S$65536,IN_DTK!R$5,0),"")</f>
        <v>Không</v>
      </c>
      <c r="S350" s="132">
        <f>IF(ISNA(VLOOKUP($A350,DSSV!$A$7:$S$65536,IN_DTK!S$5,0))=FALSE,VLOOKUP($A350,DSSV!$A$7:$S$65536,IN_DTK!S$5,0),"")</f>
        <v>0</v>
      </c>
      <c r="T350" s="125"/>
      <c r="U350" s="125"/>
      <c r="V350" s="125"/>
      <c r="W350" s="125"/>
      <c r="X350" s="125"/>
      <c r="Y350" s="125"/>
      <c r="Z350" s="125"/>
      <c r="AA350" s="125"/>
      <c r="AB350" s="125"/>
      <c r="AC350" s="125"/>
      <c r="AD350" s="125"/>
      <c r="AE350" s="125"/>
      <c r="AF350" s="125"/>
      <c r="AG350" s="125"/>
      <c r="AH350" s="125"/>
      <c r="AI350" s="125"/>
      <c r="AJ350" s="125"/>
      <c r="AK350" s="125"/>
      <c r="AL350" s="125"/>
      <c r="AM350" s="125"/>
      <c r="AN350" s="125"/>
      <c r="AO350" s="125"/>
      <c r="AP350" s="125"/>
      <c r="AQ350" s="125"/>
      <c r="AR350" s="125"/>
      <c r="AS350" s="125"/>
      <c r="AT350" s="125"/>
      <c r="AU350" s="125"/>
      <c r="AV350" s="125"/>
      <c r="AW350" s="125"/>
      <c r="AX350" s="125"/>
      <c r="AY350" s="125"/>
      <c r="AZ350" s="125"/>
      <c r="BA350" s="125"/>
      <c r="BB350" s="125"/>
      <c r="BC350" s="125"/>
    </row>
    <row r="351" spans="1:55" s="126" customFormat="1" ht="20.100000000000001" customHeight="1">
      <c r="A351" s="124">
        <v>343</v>
      </c>
      <c r="B351" s="127">
        <v>343</v>
      </c>
      <c r="C351" s="127">
        <f>IF(ISNA(VLOOKUP($A351,DSSV!$A$7:$S$65536,IN_DTK!C$5,0))=FALSE,VLOOKUP($A351,DSSV!$A$7:$S$65536,IN_DTK!C$5,0),"")</f>
        <v>0</v>
      </c>
      <c r="D351" s="128">
        <f>IF(ISNA(VLOOKUP($A351,DSSV!$A$7:$S$65536,IN_DTK!D$5,0))=FALSE,VLOOKUP($A351,DSSV!$A$7:$S$65536,IN_DTK!D$5,0),"")</f>
        <v>0</v>
      </c>
      <c r="E351" s="129">
        <f>IF(ISNA(VLOOKUP($A351,DSSV!$A$7:$S$65536,IN_DTK!E$5,0))=FALSE,VLOOKUP($A351,DSSV!$A$7:$S$65536,IN_DTK!E$5,0),"")</f>
        <v>0</v>
      </c>
      <c r="F351" s="127">
        <f>IF(ISNA(VLOOKUP($A351,DSSV!$A$7:$S$65536,IN_DTK!F$5,0))=FALSE,VLOOKUP($A351,DSSV!$A$7:$S$65536,IN_DTK!F$5,0),"")</f>
        <v>0</v>
      </c>
      <c r="G351" s="127">
        <f>IF(ISNA(VLOOKUP($A351,DSSV!$A$7:$S$65536,IN_DTK!G$5,0))=FALSE,VLOOKUP($A351,DSSV!$A$7:$S$65536,IN_DTK!G$5,0),"")</f>
        <v>0</v>
      </c>
      <c r="H351" s="127" t="str">
        <f>IF(ISNA(VLOOKUP($A351,DSSV!$A$7:$S$65536,IN_DTK!H$5,0))=FALSE,IF(H$8&lt;&gt;0,VLOOKUP($A351,DSSV!$A$7:$S$65536,IN_DTK!H$5,0),""),"")</f>
        <v/>
      </c>
      <c r="I351" s="127" t="str">
        <f>IF(ISNA(VLOOKUP($A351,DSSV!$A$7:$S$65536,IN_DTK!I$5,0))=FALSE,IF(I$8&lt;&gt;0,VLOOKUP($A351,DSSV!$A$7:$S$65536,IN_DTK!I$5,0),""),"")</f>
        <v/>
      </c>
      <c r="J351" s="127" t="str">
        <f>IF(ISNA(VLOOKUP($A351,DSSV!$A$7:$S$65536,IN_DTK!J$5,0))=FALSE,IF(J$8&lt;&gt;0,VLOOKUP($A351,DSSV!$A$7:$S$65536,IN_DTK!J$5,0),""),"")</f>
        <v/>
      </c>
      <c r="K351" s="127" t="str">
        <f>IF(ISNA(VLOOKUP($A351,DSSV!$A$7:$S$65536,IN_DTK!K$5,0))=FALSE,IF(K$8&lt;&gt;0,VLOOKUP($A351,DSSV!$A$7:$S$65536,IN_DTK!K$5,0),""),"")</f>
        <v/>
      </c>
      <c r="L351" s="127" t="str">
        <f>IF(ISNA(VLOOKUP($A351,DSSV!$A$7:$S$65536,IN_DTK!L$5,0))=FALSE,IF(L$8&lt;&gt;0,VLOOKUP($A351,DSSV!$A$7:$S$65536,IN_DTK!L$5,0),""),"")</f>
        <v/>
      </c>
      <c r="M351" s="127" t="str">
        <f>IF(ISNA(VLOOKUP($A351,DSSV!$A$7:$S$65536,IN_DTK!M$5,0))=FALSE,IF(M$8&lt;&gt;0,VLOOKUP($A351,DSSV!$A$7:$S$65536,IN_DTK!M$5,0),""),"")</f>
        <v/>
      </c>
      <c r="N351" s="127" t="str">
        <f>IF(ISNA(VLOOKUP($A351,DSSV!$A$7:$S$65536,IN_DTK!N$5,0))=FALSE,IF(N$8&lt;&gt;0,VLOOKUP($A351,DSSV!$A$7:$S$65536,IN_DTK!N$5,0),""),"")</f>
        <v/>
      </c>
      <c r="O351" s="127" t="str">
        <f>IF(ISNA(VLOOKUP($A351,DSSV!$A$7:$S$65536,IN_DTK!O$5,0))=FALSE,IF(O$8&lt;&gt;0,VLOOKUP($A351,DSSV!$A$7:$S$65536,IN_DTK!O$5,0),""),"")</f>
        <v/>
      </c>
      <c r="P351" s="127" t="str">
        <f>IF(ISNA(VLOOKUP($A351,DSSV!$A$7:$S$65536,IN_DTK!P$5,0))=FALSE,IF(P$8&lt;&gt;0,VLOOKUP($A351,DSSV!$A$7:$S$65536,IN_DTK!P$5,0),""),"")</f>
        <v/>
      </c>
      <c r="Q351" s="130">
        <f>IF(ISNA(VLOOKUP($A351,DSSV!$A$7:$S$65536,IN_DTK!Q$5,0))=FALSE,VLOOKUP($A351,DSSV!$A$7:$S$65536,IN_DTK!Q$5,0),"")</f>
        <v>0</v>
      </c>
      <c r="R351" s="131" t="str">
        <f>IF(ISNA(VLOOKUP($A351,DSSV!$A$7:$S$65536,IN_DTK!R$5,0))=FALSE,VLOOKUP($A351,DSSV!$A$7:$S$65536,IN_DTK!R$5,0),"")</f>
        <v>Không</v>
      </c>
      <c r="S351" s="132">
        <f>IF(ISNA(VLOOKUP($A351,DSSV!$A$7:$S$65536,IN_DTK!S$5,0))=FALSE,VLOOKUP($A351,DSSV!$A$7:$S$65536,IN_DTK!S$5,0),"")</f>
        <v>0</v>
      </c>
      <c r="T351" s="125"/>
      <c r="U351" s="125"/>
      <c r="V351" s="125"/>
      <c r="W351" s="125"/>
      <c r="X351" s="125"/>
      <c r="Y351" s="125"/>
      <c r="Z351" s="125"/>
      <c r="AA351" s="125"/>
      <c r="AB351" s="125"/>
      <c r="AC351" s="125"/>
      <c r="AD351" s="125"/>
      <c r="AE351" s="125"/>
      <c r="AF351" s="125"/>
      <c r="AG351" s="125"/>
      <c r="AH351" s="125"/>
      <c r="AI351" s="125"/>
      <c r="AJ351" s="125"/>
      <c r="AK351" s="125"/>
      <c r="AL351" s="125"/>
      <c r="AM351" s="125"/>
      <c r="AN351" s="125"/>
      <c r="AO351" s="125"/>
      <c r="AP351" s="125"/>
      <c r="AQ351" s="125"/>
      <c r="AR351" s="125"/>
      <c r="AS351" s="125"/>
      <c r="AT351" s="125"/>
      <c r="AU351" s="125"/>
      <c r="AV351" s="125"/>
      <c r="AW351" s="125"/>
      <c r="AX351" s="125"/>
      <c r="AY351" s="125"/>
      <c r="AZ351" s="125"/>
      <c r="BA351" s="125"/>
      <c r="BB351" s="125"/>
      <c r="BC351" s="125"/>
    </row>
    <row r="352" spans="1:55" s="126" customFormat="1" ht="20.100000000000001" customHeight="1">
      <c r="A352" s="124">
        <v>344</v>
      </c>
      <c r="B352" s="127">
        <v>344</v>
      </c>
      <c r="C352" s="127">
        <f>IF(ISNA(VLOOKUP($A352,DSSV!$A$7:$S$65536,IN_DTK!C$5,0))=FALSE,VLOOKUP($A352,DSSV!$A$7:$S$65536,IN_DTK!C$5,0),"")</f>
        <v>0</v>
      </c>
      <c r="D352" s="128">
        <f>IF(ISNA(VLOOKUP($A352,DSSV!$A$7:$S$65536,IN_DTK!D$5,0))=FALSE,VLOOKUP($A352,DSSV!$A$7:$S$65536,IN_DTK!D$5,0),"")</f>
        <v>0</v>
      </c>
      <c r="E352" s="129">
        <f>IF(ISNA(VLOOKUP($A352,DSSV!$A$7:$S$65536,IN_DTK!E$5,0))=FALSE,VLOOKUP($A352,DSSV!$A$7:$S$65536,IN_DTK!E$5,0),"")</f>
        <v>0</v>
      </c>
      <c r="F352" s="127">
        <f>IF(ISNA(VLOOKUP($A352,DSSV!$A$7:$S$65536,IN_DTK!F$5,0))=FALSE,VLOOKUP($A352,DSSV!$A$7:$S$65536,IN_DTK!F$5,0),"")</f>
        <v>0</v>
      </c>
      <c r="G352" s="127">
        <f>IF(ISNA(VLOOKUP($A352,DSSV!$A$7:$S$65536,IN_DTK!G$5,0))=FALSE,VLOOKUP($A352,DSSV!$A$7:$S$65536,IN_DTK!G$5,0),"")</f>
        <v>0</v>
      </c>
      <c r="H352" s="127" t="str">
        <f>IF(ISNA(VLOOKUP($A352,DSSV!$A$7:$S$65536,IN_DTK!H$5,0))=FALSE,IF(H$8&lt;&gt;0,VLOOKUP($A352,DSSV!$A$7:$S$65536,IN_DTK!H$5,0),""),"")</f>
        <v/>
      </c>
      <c r="I352" s="127" t="str">
        <f>IF(ISNA(VLOOKUP($A352,DSSV!$A$7:$S$65536,IN_DTK!I$5,0))=FALSE,IF(I$8&lt;&gt;0,VLOOKUP($A352,DSSV!$A$7:$S$65536,IN_DTK!I$5,0),""),"")</f>
        <v/>
      </c>
      <c r="J352" s="127" t="str">
        <f>IF(ISNA(VLOOKUP($A352,DSSV!$A$7:$S$65536,IN_DTK!J$5,0))=FALSE,IF(J$8&lt;&gt;0,VLOOKUP($A352,DSSV!$A$7:$S$65536,IN_DTK!J$5,0),""),"")</f>
        <v/>
      </c>
      <c r="K352" s="127" t="str">
        <f>IF(ISNA(VLOOKUP($A352,DSSV!$A$7:$S$65536,IN_DTK!K$5,0))=FALSE,IF(K$8&lt;&gt;0,VLOOKUP($A352,DSSV!$A$7:$S$65536,IN_DTK!K$5,0),""),"")</f>
        <v/>
      </c>
      <c r="L352" s="127" t="str">
        <f>IF(ISNA(VLOOKUP($A352,DSSV!$A$7:$S$65536,IN_DTK!L$5,0))=FALSE,IF(L$8&lt;&gt;0,VLOOKUP($A352,DSSV!$A$7:$S$65536,IN_DTK!L$5,0),""),"")</f>
        <v/>
      </c>
      <c r="M352" s="127" t="str">
        <f>IF(ISNA(VLOOKUP($A352,DSSV!$A$7:$S$65536,IN_DTK!M$5,0))=FALSE,IF(M$8&lt;&gt;0,VLOOKUP($A352,DSSV!$A$7:$S$65536,IN_DTK!M$5,0),""),"")</f>
        <v/>
      </c>
      <c r="N352" s="127" t="str">
        <f>IF(ISNA(VLOOKUP($A352,DSSV!$A$7:$S$65536,IN_DTK!N$5,0))=FALSE,IF(N$8&lt;&gt;0,VLOOKUP($A352,DSSV!$A$7:$S$65536,IN_DTK!N$5,0),""),"")</f>
        <v/>
      </c>
      <c r="O352" s="127" t="str">
        <f>IF(ISNA(VLOOKUP($A352,DSSV!$A$7:$S$65536,IN_DTK!O$5,0))=FALSE,IF(O$8&lt;&gt;0,VLOOKUP($A352,DSSV!$A$7:$S$65536,IN_DTK!O$5,0),""),"")</f>
        <v/>
      </c>
      <c r="P352" s="127" t="str">
        <f>IF(ISNA(VLOOKUP($A352,DSSV!$A$7:$S$65536,IN_DTK!P$5,0))=FALSE,IF(P$8&lt;&gt;0,VLOOKUP($A352,DSSV!$A$7:$S$65536,IN_DTK!P$5,0),""),"")</f>
        <v/>
      </c>
      <c r="Q352" s="130">
        <f>IF(ISNA(VLOOKUP($A352,DSSV!$A$7:$S$65536,IN_DTK!Q$5,0))=FALSE,VLOOKUP($A352,DSSV!$A$7:$S$65536,IN_DTK!Q$5,0),"")</f>
        <v>0</v>
      </c>
      <c r="R352" s="131" t="str">
        <f>IF(ISNA(VLOOKUP($A352,DSSV!$A$7:$S$65536,IN_DTK!R$5,0))=FALSE,VLOOKUP($A352,DSSV!$A$7:$S$65536,IN_DTK!R$5,0),"")</f>
        <v>Không</v>
      </c>
      <c r="S352" s="132">
        <f>IF(ISNA(VLOOKUP($A352,DSSV!$A$7:$S$65536,IN_DTK!S$5,0))=FALSE,VLOOKUP($A352,DSSV!$A$7:$S$65536,IN_DTK!S$5,0),"")</f>
        <v>0</v>
      </c>
      <c r="T352" s="125"/>
      <c r="U352" s="125"/>
      <c r="V352" s="125"/>
      <c r="W352" s="125"/>
      <c r="X352" s="125"/>
      <c r="Y352" s="125"/>
      <c r="Z352" s="125"/>
      <c r="AA352" s="125"/>
      <c r="AB352" s="125"/>
      <c r="AC352" s="125"/>
      <c r="AD352" s="125"/>
      <c r="AE352" s="125"/>
      <c r="AF352" s="125"/>
      <c r="AG352" s="125"/>
      <c r="AH352" s="125"/>
      <c r="AI352" s="125"/>
      <c r="AJ352" s="125"/>
      <c r="AK352" s="125"/>
      <c r="AL352" s="125"/>
      <c r="AM352" s="125"/>
      <c r="AN352" s="125"/>
      <c r="AO352" s="125"/>
      <c r="AP352" s="125"/>
      <c r="AQ352" s="125"/>
      <c r="AR352" s="125"/>
      <c r="AS352" s="125"/>
      <c r="AT352" s="125"/>
      <c r="AU352" s="125"/>
      <c r="AV352" s="125"/>
      <c r="AW352" s="125"/>
      <c r="AX352" s="125"/>
      <c r="AY352" s="125"/>
      <c r="AZ352" s="125"/>
      <c r="BA352" s="125"/>
      <c r="BB352" s="125"/>
      <c r="BC352" s="125"/>
    </row>
    <row r="353" spans="1:55" s="126" customFormat="1" ht="20.100000000000001" customHeight="1">
      <c r="A353" s="124">
        <v>345</v>
      </c>
      <c r="B353" s="127">
        <v>345</v>
      </c>
      <c r="C353" s="127">
        <f>IF(ISNA(VLOOKUP($A353,DSSV!$A$7:$S$65536,IN_DTK!C$5,0))=FALSE,VLOOKUP($A353,DSSV!$A$7:$S$65536,IN_DTK!C$5,0),"")</f>
        <v>0</v>
      </c>
      <c r="D353" s="128">
        <f>IF(ISNA(VLOOKUP($A353,DSSV!$A$7:$S$65536,IN_DTK!D$5,0))=FALSE,VLOOKUP($A353,DSSV!$A$7:$S$65536,IN_DTK!D$5,0),"")</f>
        <v>0</v>
      </c>
      <c r="E353" s="129">
        <f>IF(ISNA(VLOOKUP($A353,DSSV!$A$7:$S$65536,IN_DTK!E$5,0))=FALSE,VLOOKUP($A353,DSSV!$A$7:$S$65536,IN_DTK!E$5,0),"")</f>
        <v>0</v>
      </c>
      <c r="F353" s="127">
        <f>IF(ISNA(VLOOKUP($A353,DSSV!$A$7:$S$65536,IN_DTK!F$5,0))=FALSE,VLOOKUP($A353,DSSV!$A$7:$S$65536,IN_DTK!F$5,0),"")</f>
        <v>0</v>
      </c>
      <c r="G353" s="127">
        <f>IF(ISNA(VLOOKUP($A353,DSSV!$A$7:$S$65536,IN_DTK!G$5,0))=FALSE,VLOOKUP($A353,DSSV!$A$7:$S$65536,IN_DTK!G$5,0),"")</f>
        <v>0</v>
      </c>
      <c r="H353" s="127" t="str">
        <f>IF(ISNA(VLOOKUP($A353,DSSV!$A$7:$S$65536,IN_DTK!H$5,0))=FALSE,IF(H$8&lt;&gt;0,VLOOKUP($A353,DSSV!$A$7:$S$65536,IN_DTK!H$5,0),""),"")</f>
        <v/>
      </c>
      <c r="I353" s="127" t="str">
        <f>IF(ISNA(VLOOKUP($A353,DSSV!$A$7:$S$65536,IN_DTK!I$5,0))=FALSE,IF(I$8&lt;&gt;0,VLOOKUP($A353,DSSV!$A$7:$S$65536,IN_DTK!I$5,0),""),"")</f>
        <v/>
      </c>
      <c r="J353" s="127" t="str">
        <f>IF(ISNA(VLOOKUP($A353,DSSV!$A$7:$S$65536,IN_DTK!J$5,0))=FALSE,IF(J$8&lt;&gt;0,VLOOKUP($A353,DSSV!$A$7:$S$65536,IN_DTK!J$5,0),""),"")</f>
        <v/>
      </c>
      <c r="K353" s="127" t="str">
        <f>IF(ISNA(VLOOKUP($A353,DSSV!$A$7:$S$65536,IN_DTK!K$5,0))=FALSE,IF(K$8&lt;&gt;0,VLOOKUP($A353,DSSV!$A$7:$S$65536,IN_DTK!K$5,0),""),"")</f>
        <v/>
      </c>
      <c r="L353" s="127" t="str">
        <f>IF(ISNA(VLOOKUP($A353,DSSV!$A$7:$S$65536,IN_DTK!L$5,0))=FALSE,IF(L$8&lt;&gt;0,VLOOKUP($A353,DSSV!$A$7:$S$65536,IN_DTK!L$5,0),""),"")</f>
        <v/>
      </c>
      <c r="M353" s="127" t="str">
        <f>IF(ISNA(VLOOKUP($A353,DSSV!$A$7:$S$65536,IN_DTK!M$5,0))=FALSE,IF(M$8&lt;&gt;0,VLOOKUP($A353,DSSV!$A$7:$S$65536,IN_DTK!M$5,0),""),"")</f>
        <v/>
      </c>
      <c r="N353" s="127" t="str">
        <f>IF(ISNA(VLOOKUP($A353,DSSV!$A$7:$S$65536,IN_DTK!N$5,0))=FALSE,IF(N$8&lt;&gt;0,VLOOKUP($A353,DSSV!$A$7:$S$65536,IN_DTK!N$5,0),""),"")</f>
        <v/>
      </c>
      <c r="O353" s="127" t="str">
        <f>IF(ISNA(VLOOKUP($A353,DSSV!$A$7:$S$65536,IN_DTK!O$5,0))=FALSE,IF(O$8&lt;&gt;0,VLOOKUP($A353,DSSV!$A$7:$S$65536,IN_DTK!O$5,0),""),"")</f>
        <v/>
      </c>
      <c r="P353" s="127" t="str">
        <f>IF(ISNA(VLOOKUP($A353,DSSV!$A$7:$S$65536,IN_DTK!P$5,0))=FALSE,IF(P$8&lt;&gt;0,VLOOKUP($A353,DSSV!$A$7:$S$65536,IN_DTK!P$5,0),""),"")</f>
        <v/>
      </c>
      <c r="Q353" s="130">
        <f>IF(ISNA(VLOOKUP($A353,DSSV!$A$7:$S$65536,IN_DTK!Q$5,0))=FALSE,VLOOKUP($A353,DSSV!$A$7:$S$65536,IN_DTK!Q$5,0),"")</f>
        <v>0</v>
      </c>
      <c r="R353" s="131" t="str">
        <f>IF(ISNA(VLOOKUP($A353,DSSV!$A$7:$S$65536,IN_DTK!R$5,0))=FALSE,VLOOKUP($A353,DSSV!$A$7:$S$65536,IN_DTK!R$5,0),"")</f>
        <v>Không</v>
      </c>
      <c r="S353" s="132">
        <f>IF(ISNA(VLOOKUP($A353,DSSV!$A$7:$S$65536,IN_DTK!S$5,0))=FALSE,VLOOKUP($A353,DSSV!$A$7:$S$65536,IN_DTK!S$5,0),"")</f>
        <v>0</v>
      </c>
      <c r="T353" s="125"/>
      <c r="U353" s="125"/>
      <c r="V353" s="125"/>
      <c r="W353" s="125"/>
      <c r="X353" s="125"/>
      <c r="Y353" s="125"/>
      <c r="Z353" s="125"/>
      <c r="AA353" s="125"/>
      <c r="AB353" s="125"/>
      <c r="AC353" s="125"/>
      <c r="AD353" s="125"/>
      <c r="AE353" s="125"/>
      <c r="AF353" s="125"/>
      <c r="AG353" s="125"/>
      <c r="AH353" s="125"/>
      <c r="AI353" s="125"/>
      <c r="AJ353" s="125"/>
      <c r="AK353" s="125"/>
      <c r="AL353" s="125"/>
      <c r="AM353" s="125"/>
      <c r="AN353" s="125"/>
      <c r="AO353" s="125"/>
      <c r="AP353" s="125"/>
      <c r="AQ353" s="125"/>
      <c r="AR353" s="125"/>
      <c r="AS353" s="125"/>
      <c r="AT353" s="125"/>
      <c r="AU353" s="125"/>
      <c r="AV353" s="125"/>
      <c r="AW353" s="125"/>
      <c r="AX353" s="125"/>
      <c r="AY353" s="125"/>
      <c r="AZ353" s="125"/>
      <c r="BA353" s="125"/>
      <c r="BB353" s="125"/>
      <c r="BC353" s="125"/>
    </row>
    <row r="354" spans="1:55" s="126" customFormat="1" ht="20.100000000000001" customHeight="1">
      <c r="A354" s="124">
        <v>346</v>
      </c>
      <c r="B354" s="127">
        <v>346</v>
      </c>
      <c r="C354" s="127">
        <f>IF(ISNA(VLOOKUP($A354,DSSV!$A$7:$S$65536,IN_DTK!C$5,0))=FALSE,VLOOKUP($A354,DSSV!$A$7:$S$65536,IN_DTK!C$5,0),"")</f>
        <v>0</v>
      </c>
      <c r="D354" s="128">
        <f>IF(ISNA(VLOOKUP($A354,DSSV!$A$7:$S$65536,IN_DTK!D$5,0))=FALSE,VLOOKUP($A354,DSSV!$A$7:$S$65536,IN_DTK!D$5,0),"")</f>
        <v>0</v>
      </c>
      <c r="E354" s="129">
        <f>IF(ISNA(VLOOKUP($A354,DSSV!$A$7:$S$65536,IN_DTK!E$5,0))=FALSE,VLOOKUP($A354,DSSV!$A$7:$S$65536,IN_DTK!E$5,0),"")</f>
        <v>0</v>
      </c>
      <c r="F354" s="127">
        <f>IF(ISNA(VLOOKUP($A354,DSSV!$A$7:$S$65536,IN_DTK!F$5,0))=FALSE,VLOOKUP($A354,DSSV!$A$7:$S$65536,IN_DTK!F$5,0),"")</f>
        <v>0</v>
      </c>
      <c r="G354" s="127">
        <f>IF(ISNA(VLOOKUP($A354,DSSV!$A$7:$S$65536,IN_DTK!G$5,0))=FALSE,VLOOKUP($A354,DSSV!$A$7:$S$65536,IN_DTK!G$5,0),"")</f>
        <v>0</v>
      </c>
      <c r="H354" s="127" t="str">
        <f>IF(ISNA(VLOOKUP($A354,DSSV!$A$7:$S$65536,IN_DTK!H$5,0))=FALSE,IF(H$8&lt;&gt;0,VLOOKUP($A354,DSSV!$A$7:$S$65536,IN_DTK!H$5,0),""),"")</f>
        <v/>
      </c>
      <c r="I354" s="127" t="str">
        <f>IF(ISNA(VLOOKUP($A354,DSSV!$A$7:$S$65536,IN_DTK!I$5,0))=FALSE,IF(I$8&lt;&gt;0,VLOOKUP($A354,DSSV!$A$7:$S$65536,IN_DTK!I$5,0),""),"")</f>
        <v/>
      </c>
      <c r="J354" s="127" t="str">
        <f>IF(ISNA(VLOOKUP($A354,DSSV!$A$7:$S$65536,IN_DTK!J$5,0))=FALSE,IF(J$8&lt;&gt;0,VLOOKUP($A354,DSSV!$A$7:$S$65536,IN_DTK!J$5,0),""),"")</f>
        <v/>
      </c>
      <c r="K354" s="127" t="str">
        <f>IF(ISNA(VLOOKUP($A354,DSSV!$A$7:$S$65536,IN_DTK!K$5,0))=FALSE,IF(K$8&lt;&gt;0,VLOOKUP($A354,DSSV!$A$7:$S$65536,IN_DTK!K$5,0),""),"")</f>
        <v/>
      </c>
      <c r="L354" s="127" t="str">
        <f>IF(ISNA(VLOOKUP($A354,DSSV!$A$7:$S$65536,IN_DTK!L$5,0))=FALSE,IF(L$8&lt;&gt;0,VLOOKUP($A354,DSSV!$A$7:$S$65536,IN_DTK!L$5,0),""),"")</f>
        <v/>
      </c>
      <c r="M354" s="127" t="str">
        <f>IF(ISNA(VLOOKUP($A354,DSSV!$A$7:$S$65536,IN_DTK!M$5,0))=FALSE,IF(M$8&lt;&gt;0,VLOOKUP($A354,DSSV!$A$7:$S$65536,IN_DTK!M$5,0),""),"")</f>
        <v/>
      </c>
      <c r="N354" s="127" t="str">
        <f>IF(ISNA(VLOOKUP($A354,DSSV!$A$7:$S$65536,IN_DTK!N$5,0))=FALSE,IF(N$8&lt;&gt;0,VLOOKUP($A354,DSSV!$A$7:$S$65536,IN_DTK!N$5,0),""),"")</f>
        <v/>
      </c>
      <c r="O354" s="127" t="str">
        <f>IF(ISNA(VLOOKUP($A354,DSSV!$A$7:$S$65536,IN_DTK!O$5,0))=FALSE,IF(O$8&lt;&gt;0,VLOOKUP($A354,DSSV!$A$7:$S$65536,IN_DTK!O$5,0),""),"")</f>
        <v/>
      </c>
      <c r="P354" s="127" t="str">
        <f>IF(ISNA(VLOOKUP($A354,DSSV!$A$7:$S$65536,IN_DTK!P$5,0))=FALSE,IF(P$8&lt;&gt;0,VLOOKUP($A354,DSSV!$A$7:$S$65536,IN_DTK!P$5,0),""),"")</f>
        <v/>
      </c>
      <c r="Q354" s="130">
        <f>IF(ISNA(VLOOKUP($A354,DSSV!$A$7:$S$65536,IN_DTK!Q$5,0))=FALSE,VLOOKUP($A354,DSSV!$A$7:$S$65536,IN_DTK!Q$5,0),"")</f>
        <v>0</v>
      </c>
      <c r="R354" s="131" t="str">
        <f>IF(ISNA(VLOOKUP($A354,DSSV!$A$7:$S$65536,IN_DTK!R$5,0))=FALSE,VLOOKUP($A354,DSSV!$A$7:$S$65536,IN_DTK!R$5,0),"")</f>
        <v>Không</v>
      </c>
      <c r="S354" s="132">
        <f>IF(ISNA(VLOOKUP($A354,DSSV!$A$7:$S$65536,IN_DTK!S$5,0))=FALSE,VLOOKUP($A354,DSSV!$A$7:$S$65536,IN_DTK!S$5,0),"")</f>
        <v>0</v>
      </c>
      <c r="T354" s="125"/>
      <c r="U354" s="125"/>
      <c r="V354" s="125"/>
      <c r="W354" s="125"/>
      <c r="X354" s="125"/>
      <c r="Y354" s="125"/>
      <c r="Z354" s="125"/>
      <c r="AA354" s="125"/>
      <c r="AB354" s="125"/>
      <c r="AC354" s="125"/>
      <c r="AD354" s="125"/>
      <c r="AE354" s="125"/>
      <c r="AF354" s="125"/>
      <c r="AG354" s="125"/>
      <c r="AH354" s="125"/>
      <c r="AI354" s="125"/>
      <c r="AJ354" s="125"/>
      <c r="AK354" s="125"/>
      <c r="AL354" s="125"/>
      <c r="AM354" s="125"/>
      <c r="AN354" s="125"/>
      <c r="AO354" s="125"/>
      <c r="AP354" s="125"/>
      <c r="AQ354" s="125"/>
      <c r="AR354" s="125"/>
      <c r="AS354" s="125"/>
      <c r="AT354" s="125"/>
      <c r="AU354" s="125"/>
      <c r="AV354" s="125"/>
      <c r="AW354" s="125"/>
      <c r="AX354" s="125"/>
      <c r="AY354" s="125"/>
      <c r="AZ354" s="125"/>
      <c r="BA354" s="125"/>
      <c r="BB354" s="125"/>
      <c r="BC354" s="125"/>
    </row>
    <row r="355" spans="1:55" s="126" customFormat="1" ht="20.100000000000001" customHeight="1">
      <c r="A355" s="124">
        <v>347</v>
      </c>
      <c r="B355" s="127">
        <v>347</v>
      </c>
      <c r="C355" s="127">
        <f>IF(ISNA(VLOOKUP($A355,DSSV!$A$7:$S$65536,IN_DTK!C$5,0))=FALSE,VLOOKUP($A355,DSSV!$A$7:$S$65536,IN_DTK!C$5,0),"")</f>
        <v>0</v>
      </c>
      <c r="D355" s="128">
        <f>IF(ISNA(VLOOKUP($A355,DSSV!$A$7:$S$65536,IN_DTK!D$5,0))=FALSE,VLOOKUP($A355,DSSV!$A$7:$S$65536,IN_DTK!D$5,0),"")</f>
        <v>0</v>
      </c>
      <c r="E355" s="129">
        <f>IF(ISNA(VLOOKUP($A355,DSSV!$A$7:$S$65536,IN_DTK!E$5,0))=FALSE,VLOOKUP($A355,DSSV!$A$7:$S$65536,IN_DTK!E$5,0),"")</f>
        <v>0</v>
      </c>
      <c r="F355" s="127">
        <f>IF(ISNA(VLOOKUP($A355,DSSV!$A$7:$S$65536,IN_DTK!F$5,0))=FALSE,VLOOKUP($A355,DSSV!$A$7:$S$65536,IN_DTK!F$5,0),"")</f>
        <v>0</v>
      </c>
      <c r="G355" s="127">
        <f>IF(ISNA(VLOOKUP($A355,DSSV!$A$7:$S$65536,IN_DTK!G$5,0))=FALSE,VLOOKUP($A355,DSSV!$A$7:$S$65536,IN_DTK!G$5,0),"")</f>
        <v>0</v>
      </c>
      <c r="H355" s="127" t="str">
        <f>IF(ISNA(VLOOKUP($A355,DSSV!$A$7:$S$65536,IN_DTK!H$5,0))=FALSE,IF(H$8&lt;&gt;0,VLOOKUP($A355,DSSV!$A$7:$S$65536,IN_DTK!H$5,0),""),"")</f>
        <v/>
      </c>
      <c r="I355" s="127" t="str">
        <f>IF(ISNA(VLOOKUP($A355,DSSV!$A$7:$S$65536,IN_DTK!I$5,0))=FALSE,IF(I$8&lt;&gt;0,VLOOKUP($A355,DSSV!$A$7:$S$65536,IN_DTK!I$5,0),""),"")</f>
        <v/>
      </c>
      <c r="J355" s="127" t="str">
        <f>IF(ISNA(VLOOKUP($A355,DSSV!$A$7:$S$65536,IN_DTK!J$5,0))=FALSE,IF(J$8&lt;&gt;0,VLOOKUP($A355,DSSV!$A$7:$S$65536,IN_DTK!J$5,0),""),"")</f>
        <v/>
      </c>
      <c r="K355" s="127" t="str">
        <f>IF(ISNA(VLOOKUP($A355,DSSV!$A$7:$S$65536,IN_DTK!K$5,0))=FALSE,IF(K$8&lt;&gt;0,VLOOKUP($A355,DSSV!$A$7:$S$65536,IN_DTK!K$5,0),""),"")</f>
        <v/>
      </c>
      <c r="L355" s="127" t="str">
        <f>IF(ISNA(VLOOKUP($A355,DSSV!$A$7:$S$65536,IN_DTK!L$5,0))=FALSE,IF(L$8&lt;&gt;0,VLOOKUP($A355,DSSV!$A$7:$S$65536,IN_DTK!L$5,0),""),"")</f>
        <v/>
      </c>
      <c r="M355" s="127" t="str">
        <f>IF(ISNA(VLOOKUP($A355,DSSV!$A$7:$S$65536,IN_DTK!M$5,0))=FALSE,IF(M$8&lt;&gt;0,VLOOKUP($A355,DSSV!$A$7:$S$65536,IN_DTK!M$5,0),""),"")</f>
        <v/>
      </c>
      <c r="N355" s="127" t="str">
        <f>IF(ISNA(VLOOKUP($A355,DSSV!$A$7:$S$65536,IN_DTK!N$5,0))=FALSE,IF(N$8&lt;&gt;0,VLOOKUP($A355,DSSV!$A$7:$S$65536,IN_DTK!N$5,0),""),"")</f>
        <v/>
      </c>
      <c r="O355" s="127" t="str">
        <f>IF(ISNA(VLOOKUP($A355,DSSV!$A$7:$S$65536,IN_DTK!O$5,0))=FALSE,IF(O$8&lt;&gt;0,VLOOKUP($A355,DSSV!$A$7:$S$65536,IN_DTK!O$5,0),""),"")</f>
        <v/>
      </c>
      <c r="P355" s="127" t="str">
        <f>IF(ISNA(VLOOKUP($A355,DSSV!$A$7:$S$65536,IN_DTK!P$5,0))=FALSE,IF(P$8&lt;&gt;0,VLOOKUP($A355,DSSV!$A$7:$S$65536,IN_DTK!P$5,0),""),"")</f>
        <v/>
      </c>
      <c r="Q355" s="130">
        <f>IF(ISNA(VLOOKUP($A355,DSSV!$A$7:$S$65536,IN_DTK!Q$5,0))=FALSE,VLOOKUP($A355,DSSV!$A$7:$S$65536,IN_DTK!Q$5,0),"")</f>
        <v>0</v>
      </c>
      <c r="R355" s="131" t="str">
        <f>IF(ISNA(VLOOKUP($A355,DSSV!$A$7:$S$65536,IN_DTK!R$5,0))=FALSE,VLOOKUP($A355,DSSV!$A$7:$S$65536,IN_DTK!R$5,0),"")</f>
        <v>Không</v>
      </c>
      <c r="S355" s="132">
        <f>IF(ISNA(VLOOKUP($A355,DSSV!$A$7:$S$65536,IN_DTK!S$5,0))=FALSE,VLOOKUP($A355,DSSV!$A$7:$S$65536,IN_DTK!S$5,0),"")</f>
        <v>0</v>
      </c>
      <c r="T355" s="125"/>
      <c r="U355" s="125"/>
      <c r="V355" s="125"/>
      <c r="W355" s="125"/>
      <c r="X355" s="125"/>
      <c r="Y355" s="125"/>
      <c r="Z355" s="125"/>
      <c r="AA355" s="125"/>
      <c r="AB355" s="125"/>
      <c r="AC355" s="125"/>
      <c r="AD355" s="125"/>
      <c r="AE355" s="125"/>
      <c r="AF355" s="125"/>
      <c r="AG355" s="125"/>
      <c r="AH355" s="125"/>
      <c r="AI355" s="125"/>
      <c r="AJ355" s="125"/>
      <c r="AK355" s="125"/>
      <c r="AL355" s="125"/>
      <c r="AM355" s="125"/>
      <c r="AN355" s="125"/>
      <c r="AO355" s="125"/>
      <c r="AP355" s="125"/>
      <c r="AQ355" s="125"/>
      <c r="AR355" s="125"/>
      <c r="AS355" s="125"/>
      <c r="AT355" s="125"/>
      <c r="AU355" s="125"/>
      <c r="AV355" s="125"/>
      <c r="AW355" s="125"/>
      <c r="AX355" s="125"/>
      <c r="AY355" s="125"/>
      <c r="AZ355" s="125"/>
      <c r="BA355" s="125"/>
      <c r="BB355" s="125"/>
      <c r="BC355" s="125"/>
    </row>
    <row r="356" spans="1:55" s="126" customFormat="1" ht="20.100000000000001" customHeight="1">
      <c r="A356" s="124">
        <v>348</v>
      </c>
      <c r="B356" s="127">
        <v>348</v>
      </c>
      <c r="C356" s="127">
        <f>IF(ISNA(VLOOKUP($A356,DSSV!$A$7:$S$65536,IN_DTK!C$5,0))=FALSE,VLOOKUP($A356,DSSV!$A$7:$S$65536,IN_DTK!C$5,0),"")</f>
        <v>0</v>
      </c>
      <c r="D356" s="128">
        <f>IF(ISNA(VLOOKUP($A356,DSSV!$A$7:$S$65536,IN_DTK!D$5,0))=FALSE,VLOOKUP($A356,DSSV!$A$7:$S$65536,IN_DTK!D$5,0),"")</f>
        <v>0</v>
      </c>
      <c r="E356" s="129">
        <f>IF(ISNA(VLOOKUP($A356,DSSV!$A$7:$S$65536,IN_DTK!E$5,0))=FALSE,VLOOKUP($A356,DSSV!$A$7:$S$65536,IN_DTK!E$5,0),"")</f>
        <v>0</v>
      </c>
      <c r="F356" s="127">
        <f>IF(ISNA(VLOOKUP($A356,DSSV!$A$7:$S$65536,IN_DTK!F$5,0))=FALSE,VLOOKUP($A356,DSSV!$A$7:$S$65536,IN_DTK!F$5,0),"")</f>
        <v>0</v>
      </c>
      <c r="G356" s="127">
        <f>IF(ISNA(VLOOKUP($A356,DSSV!$A$7:$S$65536,IN_DTK!G$5,0))=FALSE,VLOOKUP($A356,DSSV!$A$7:$S$65536,IN_DTK!G$5,0),"")</f>
        <v>0</v>
      </c>
      <c r="H356" s="127" t="str">
        <f>IF(ISNA(VLOOKUP($A356,DSSV!$A$7:$S$65536,IN_DTK!H$5,0))=FALSE,IF(H$8&lt;&gt;0,VLOOKUP($A356,DSSV!$A$7:$S$65536,IN_DTK!H$5,0),""),"")</f>
        <v/>
      </c>
      <c r="I356" s="127" t="str">
        <f>IF(ISNA(VLOOKUP($A356,DSSV!$A$7:$S$65536,IN_DTK!I$5,0))=FALSE,IF(I$8&lt;&gt;0,VLOOKUP($A356,DSSV!$A$7:$S$65536,IN_DTK!I$5,0),""),"")</f>
        <v/>
      </c>
      <c r="J356" s="127" t="str">
        <f>IF(ISNA(VLOOKUP($A356,DSSV!$A$7:$S$65536,IN_DTK!J$5,0))=FALSE,IF(J$8&lt;&gt;0,VLOOKUP($A356,DSSV!$A$7:$S$65536,IN_DTK!J$5,0),""),"")</f>
        <v/>
      </c>
      <c r="K356" s="127" t="str">
        <f>IF(ISNA(VLOOKUP($A356,DSSV!$A$7:$S$65536,IN_DTK!K$5,0))=FALSE,IF(K$8&lt;&gt;0,VLOOKUP($A356,DSSV!$A$7:$S$65536,IN_DTK!K$5,0),""),"")</f>
        <v/>
      </c>
      <c r="L356" s="127" t="str">
        <f>IF(ISNA(VLOOKUP($A356,DSSV!$A$7:$S$65536,IN_DTK!L$5,0))=FALSE,IF(L$8&lt;&gt;0,VLOOKUP($A356,DSSV!$A$7:$S$65536,IN_DTK!L$5,0),""),"")</f>
        <v/>
      </c>
      <c r="M356" s="127" t="str">
        <f>IF(ISNA(VLOOKUP($A356,DSSV!$A$7:$S$65536,IN_DTK!M$5,0))=FALSE,IF(M$8&lt;&gt;0,VLOOKUP($A356,DSSV!$A$7:$S$65536,IN_DTK!M$5,0),""),"")</f>
        <v/>
      </c>
      <c r="N356" s="127" t="str">
        <f>IF(ISNA(VLOOKUP($A356,DSSV!$A$7:$S$65536,IN_DTK!N$5,0))=FALSE,IF(N$8&lt;&gt;0,VLOOKUP($A356,DSSV!$A$7:$S$65536,IN_DTK!N$5,0),""),"")</f>
        <v/>
      </c>
      <c r="O356" s="127" t="str">
        <f>IF(ISNA(VLOOKUP($A356,DSSV!$A$7:$S$65536,IN_DTK!O$5,0))=FALSE,IF(O$8&lt;&gt;0,VLOOKUP($A356,DSSV!$A$7:$S$65536,IN_DTK!O$5,0),""),"")</f>
        <v/>
      </c>
      <c r="P356" s="127" t="str">
        <f>IF(ISNA(VLOOKUP($A356,DSSV!$A$7:$S$65536,IN_DTK!P$5,0))=FALSE,IF(P$8&lt;&gt;0,VLOOKUP($A356,DSSV!$A$7:$S$65536,IN_DTK!P$5,0),""),"")</f>
        <v/>
      </c>
      <c r="Q356" s="130">
        <f>IF(ISNA(VLOOKUP($A356,DSSV!$A$7:$S$65536,IN_DTK!Q$5,0))=FALSE,VLOOKUP($A356,DSSV!$A$7:$S$65536,IN_DTK!Q$5,0),"")</f>
        <v>0</v>
      </c>
      <c r="R356" s="131" t="str">
        <f>IF(ISNA(VLOOKUP($A356,DSSV!$A$7:$S$65536,IN_DTK!R$5,0))=FALSE,VLOOKUP($A356,DSSV!$A$7:$S$65536,IN_DTK!R$5,0),"")</f>
        <v>Không</v>
      </c>
      <c r="S356" s="132">
        <f>IF(ISNA(VLOOKUP($A356,DSSV!$A$7:$S$65536,IN_DTK!S$5,0))=FALSE,VLOOKUP($A356,DSSV!$A$7:$S$65536,IN_DTK!S$5,0),"")</f>
        <v>0</v>
      </c>
      <c r="T356" s="125"/>
      <c r="U356" s="125"/>
      <c r="V356" s="125"/>
      <c r="W356" s="125"/>
      <c r="X356" s="125"/>
      <c r="Y356" s="125"/>
      <c r="Z356" s="125"/>
      <c r="AA356" s="125"/>
      <c r="AB356" s="125"/>
      <c r="AC356" s="125"/>
      <c r="AD356" s="125"/>
      <c r="AE356" s="125"/>
      <c r="AF356" s="125"/>
      <c r="AG356" s="125"/>
      <c r="AH356" s="125"/>
      <c r="AI356" s="125"/>
      <c r="AJ356" s="125"/>
      <c r="AK356" s="125"/>
      <c r="AL356" s="125"/>
      <c r="AM356" s="125"/>
      <c r="AN356" s="125"/>
      <c r="AO356" s="125"/>
      <c r="AP356" s="125"/>
      <c r="AQ356" s="125"/>
      <c r="AR356" s="125"/>
      <c r="AS356" s="125"/>
      <c r="AT356" s="125"/>
      <c r="AU356" s="125"/>
      <c r="AV356" s="125"/>
      <c r="AW356" s="125"/>
      <c r="AX356" s="125"/>
      <c r="AY356" s="125"/>
      <c r="AZ356" s="125"/>
      <c r="BA356" s="125"/>
      <c r="BB356" s="125"/>
      <c r="BC356" s="125"/>
    </row>
    <row r="357" spans="1:55" s="126" customFormat="1" ht="20.100000000000001" customHeight="1">
      <c r="A357" s="124">
        <v>349</v>
      </c>
      <c r="B357" s="127">
        <v>349</v>
      </c>
      <c r="C357" s="127">
        <f>IF(ISNA(VLOOKUP($A357,DSSV!$A$7:$S$65536,IN_DTK!C$5,0))=FALSE,VLOOKUP($A357,DSSV!$A$7:$S$65536,IN_DTK!C$5,0),"")</f>
        <v>0</v>
      </c>
      <c r="D357" s="128">
        <f>IF(ISNA(VLOOKUP($A357,DSSV!$A$7:$S$65536,IN_DTK!D$5,0))=FALSE,VLOOKUP($A357,DSSV!$A$7:$S$65536,IN_DTK!D$5,0),"")</f>
        <v>0</v>
      </c>
      <c r="E357" s="129">
        <f>IF(ISNA(VLOOKUP($A357,DSSV!$A$7:$S$65536,IN_DTK!E$5,0))=FALSE,VLOOKUP($A357,DSSV!$A$7:$S$65536,IN_DTK!E$5,0),"")</f>
        <v>0</v>
      </c>
      <c r="F357" s="127">
        <f>IF(ISNA(VLOOKUP($A357,DSSV!$A$7:$S$65536,IN_DTK!F$5,0))=FALSE,VLOOKUP($A357,DSSV!$A$7:$S$65536,IN_DTK!F$5,0),"")</f>
        <v>0</v>
      </c>
      <c r="G357" s="127">
        <f>IF(ISNA(VLOOKUP($A357,DSSV!$A$7:$S$65536,IN_DTK!G$5,0))=FALSE,VLOOKUP($A357,DSSV!$A$7:$S$65536,IN_DTK!G$5,0),"")</f>
        <v>0</v>
      </c>
      <c r="H357" s="127" t="str">
        <f>IF(ISNA(VLOOKUP($A357,DSSV!$A$7:$S$65536,IN_DTK!H$5,0))=FALSE,IF(H$8&lt;&gt;0,VLOOKUP($A357,DSSV!$A$7:$S$65536,IN_DTK!H$5,0),""),"")</f>
        <v/>
      </c>
      <c r="I357" s="127" t="str">
        <f>IF(ISNA(VLOOKUP($A357,DSSV!$A$7:$S$65536,IN_DTK!I$5,0))=FALSE,IF(I$8&lt;&gt;0,VLOOKUP($A357,DSSV!$A$7:$S$65536,IN_DTK!I$5,0),""),"")</f>
        <v/>
      </c>
      <c r="J357" s="127" t="str">
        <f>IF(ISNA(VLOOKUP($A357,DSSV!$A$7:$S$65536,IN_DTK!J$5,0))=FALSE,IF(J$8&lt;&gt;0,VLOOKUP($A357,DSSV!$A$7:$S$65536,IN_DTK!J$5,0),""),"")</f>
        <v/>
      </c>
      <c r="K357" s="127" t="str">
        <f>IF(ISNA(VLOOKUP($A357,DSSV!$A$7:$S$65536,IN_DTK!K$5,0))=FALSE,IF(K$8&lt;&gt;0,VLOOKUP($A357,DSSV!$A$7:$S$65536,IN_DTK!K$5,0),""),"")</f>
        <v/>
      </c>
      <c r="L357" s="127" t="str">
        <f>IF(ISNA(VLOOKUP($A357,DSSV!$A$7:$S$65536,IN_DTK!L$5,0))=FALSE,IF(L$8&lt;&gt;0,VLOOKUP($A357,DSSV!$A$7:$S$65536,IN_DTK!L$5,0),""),"")</f>
        <v/>
      </c>
      <c r="M357" s="127" t="str">
        <f>IF(ISNA(VLOOKUP($A357,DSSV!$A$7:$S$65536,IN_DTK!M$5,0))=FALSE,IF(M$8&lt;&gt;0,VLOOKUP($A357,DSSV!$A$7:$S$65536,IN_DTK!M$5,0),""),"")</f>
        <v/>
      </c>
      <c r="N357" s="127" t="str">
        <f>IF(ISNA(VLOOKUP($A357,DSSV!$A$7:$S$65536,IN_DTK!N$5,0))=FALSE,IF(N$8&lt;&gt;0,VLOOKUP($A357,DSSV!$A$7:$S$65536,IN_DTK!N$5,0),""),"")</f>
        <v/>
      </c>
      <c r="O357" s="127" t="str">
        <f>IF(ISNA(VLOOKUP($A357,DSSV!$A$7:$S$65536,IN_DTK!O$5,0))=FALSE,IF(O$8&lt;&gt;0,VLOOKUP($A357,DSSV!$A$7:$S$65536,IN_DTK!O$5,0),""),"")</f>
        <v/>
      </c>
      <c r="P357" s="127" t="str">
        <f>IF(ISNA(VLOOKUP($A357,DSSV!$A$7:$S$65536,IN_DTK!P$5,0))=FALSE,IF(P$8&lt;&gt;0,VLOOKUP($A357,DSSV!$A$7:$S$65536,IN_DTK!P$5,0),""),"")</f>
        <v/>
      </c>
      <c r="Q357" s="130">
        <f>IF(ISNA(VLOOKUP($A357,DSSV!$A$7:$S$65536,IN_DTK!Q$5,0))=FALSE,VLOOKUP($A357,DSSV!$A$7:$S$65536,IN_DTK!Q$5,0),"")</f>
        <v>0</v>
      </c>
      <c r="R357" s="131" t="str">
        <f>IF(ISNA(VLOOKUP($A357,DSSV!$A$7:$S$65536,IN_DTK!R$5,0))=FALSE,VLOOKUP($A357,DSSV!$A$7:$S$65536,IN_DTK!R$5,0),"")</f>
        <v>Không</v>
      </c>
      <c r="S357" s="132">
        <f>IF(ISNA(VLOOKUP($A357,DSSV!$A$7:$S$65536,IN_DTK!S$5,0))=FALSE,VLOOKUP($A357,DSSV!$A$7:$S$65536,IN_DTK!S$5,0),"")</f>
        <v>0</v>
      </c>
      <c r="T357" s="125"/>
      <c r="U357" s="125"/>
      <c r="V357" s="125"/>
      <c r="W357" s="125"/>
      <c r="X357" s="125"/>
      <c r="Y357" s="125"/>
      <c r="Z357" s="125"/>
      <c r="AA357" s="125"/>
      <c r="AB357" s="125"/>
      <c r="AC357" s="125"/>
      <c r="AD357" s="125"/>
      <c r="AE357" s="125"/>
      <c r="AF357" s="125"/>
      <c r="AG357" s="125"/>
      <c r="AH357" s="125"/>
      <c r="AI357" s="125"/>
      <c r="AJ357" s="125"/>
      <c r="AK357" s="125"/>
      <c r="AL357" s="125"/>
      <c r="AM357" s="125"/>
      <c r="AN357" s="125"/>
      <c r="AO357" s="125"/>
      <c r="AP357" s="125"/>
      <c r="AQ357" s="125"/>
      <c r="AR357" s="125"/>
      <c r="AS357" s="125"/>
      <c r="AT357" s="125"/>
      <c r="AU357" s="125"/>
      <c r="AV357" s="125"/>
      <c r="AW357" s="125"/>
      <c r="AX357" s="125"/>
      <c r="AY357" s="125"/>
      <c r="AZ357" s="125"/>
      <c r="BA357" s="125"/>
      <c r="BB357" s="125"/>
      <c r="BC357" s="125"/>
    </row>
    <row r="358" spans="1:55" s="126" customFormat="1" ht="20.100000000000001" customHeight="1">
      <c r="A358" s="124">
        <v>350</v>
      </c>
      <c r="B358" s="127">
        <v>350</v>
      </c>
      <c r="C358" s="127">
        <f>IF(ISNA(VLOOKUP($A358,DSSV!$A$7:$S$65536,IN_DTK!C$5,0))=FALSE,VLOOKUP($A358,DSSV!$A$7:$S$65536,IN_DTK!C$5,0),"")</f>
        <v>0</v>
      </c>
      <c r="D358" s="128">
        <f>IF(ISNA(VLOOKUP($A358,DSSV!$A$7:$S$65536,IN_DTK!D$5,0))=FALSE,VLOOKUP($A358,DSSV!$A$7:$S$65536,IN_DTK!D$5,0),"")</f>
        <v>0</v>
      </c>
      <c r="E358" s="129">
        <f>IF(ISNA(VLOOKUP($A358,DSSV!$A$7:$S$65536,IN_DTK!E$5,0))=FALSE,VLOOKUP($A358,DSSV!$A$7:$S$65536,IN_DTK!E$5,0),"")</f>
        <v>0</v>
      </c>
      <c r="F358" s="127">
        <f>IF(ISNA(VLOOKUP($A358,DSSV!$A$7:$S$65536,IN_DTK!F$5,0))=FALSE,VLOOKUP($A358,DSSV!$A$7:$S$65536,IN_DTK!F$5,0),"")</f>
        <v>0</v>
      </c>
      <c r="G358" s="127">
        <f>IF(ISNA(VLOOKUP($A358,DSSV!$A$7:$S$65536,IN_DTK!G$5,0))=FALSE,VLOOKUP($A358,DSSV!$A$7:$S$65536,IN_DTK!G$5,0),"")</f>
        <v>0</v>
      </c>
      <c r="H358" s="127" t="str">
        <f>IF(ISNA(VLOOKUP($A358,DSSV!$A$7:$S$65536,IN_DTK!H$5,0))=FALSE,IF(H$8&lt;&gt;0,VLOOKUP($A358,DSSV!$A$7:$S$65536,IN_DTK!H$5,0),""),"")</f>
        <v/>
      </c>
      <c r="I358" s="127" t="str">
        <f>IF(ISNA(VLOOKUP($A358,DSSV!$A$7:$S$65536,IN_DTK!I$5,0))=FALSE,IF(I$8&lt;&gt;0,VLOOKUP($A358,DSSV!$A$7:$S$65536,IN_DTK!I$5,0),""),"")</f>
        <v/>
      </c>
      <c r="J358" s="127" t="str">
        <f>IF(ISNA(VLOOKUP($A358,DSSV!$A$7:$S$65536,IN_DTK!J$5,0))=FALSE,IF(J$8&lt;&gt;0,VLOOKUP($A358,DSSV!$A$7:$S$65536,IN_DTK!J$5,0),""),"")</f>
        <v/>
      </c>
      <c r="K358" s="127" t="str">
        <f>IF(ISNA(VLOOKUP($A358,DSSV!$A$7:$S$65536,IN_DTK!K$5,0))=FALSE,IF(K$8&lt;&gt;0,VLOOKUP($A358,DSSV!$A$7:$S$65536,IN_DTK!K$5,0),""),"")</f>
        <v/>
      </c>
      <c r="L358" s="127" t="str">
        <f>IF(ISNA(VLOOKUP($A358,DSSV!$A$7:$S$65536,IN_DTK!L$5,0))=FALSE,IF(L$8&lt;&gt;0,VLOOKUP($A358,DSSV!$A$7:$S$65536,IN_DTK!L$5,0),""),"")</f>
        <v/>
      </c>
      <c r="M358" s="127" t="str">
        <f>IF(ISNA(VLOOKUP($A358,DSSV!$A$7:$S$65536,IN_DTK!M$5,0))=FALSE,IF(M$8&lt;&gt;0,VLOOKUP($A358,DSSV!$A$7:$S$65536,IN_DTK!M$5,0),""),"")</f>
        <v/>
      </c>
      <c r="N358" s="127" t="str">
        <f>IF(ISNA(VLOOKUP($A358,DSSV!$A$7:$S$65536,IN_DTK!N$5,0))=FALSE,IF(N$8&lt;&gt;0,VLOOKUP($A358,DSSV!$A$7:$S$65536,IN_DTK!N$5,0),""),"")</f>
        <v/>
      </c>
      <c r="O358" s="127" t="str">
        <f>IF(ISNA(VLOOKUP($A358,DSSV!$A$7:$S$65536,IN_DTK!O$5,0))=FALSE,IF(O$8&lt;&gt;0,VLOOKUP($A358,DSSV!$A$7:$S$65536,IN_DTK!O$5,0),""),"")</f>
        <v/>
      </c>
      <c r="P358" s="127" t="str">
        <f>IF(ISNA(VLOOKUP($A358,DSSV!$A$7:$S$65536,IN_DTK!P$5,0))=FALSE,IF(P$8&lt;&gt;0,VLOOKUP($A358,DSSV!$A$7:$S$65536,IN_DTK!P$5,0),""),"")</f>
        <v/>
      </c>
      <c r="Q358" s="130">
        <f>IF(ISNA(VLOOKUP($A358,DSSV!$A$7:$S$65536,IN_DTK!Q$5,0))=FALSE,VLOOKUP($A358,DSSV!$A$7:$S$65536,IN_DTK!Q$5,0),"")</f>
        <v>0</v>
      </c>
      <c r="R358" s="131" t="str">
        <f>IF(ISNA(VLOOKUP($A358,DSSV!$A$7:$S$65536,IN_DTK!R$5,0))=FALSE,VLOOKUP($A358,DSSV!$A$7:$S$65536,IN_DTK!R$5,0),"")</f>
        <v>Không</v>
      </c>
      <c r="S358" s="132">
        <f>IF(ISNA(VLOOKUP($A358,DSSV!$A$7:$S$65536,IN_DTK!S$5,0))=FALSE,VLOOKUP($A358,DSSV!$A$7:$S$65536,IN_DTK!S$5,0),"")</f>
        <v>0</v>
      </c>
      <c r="T358" s="125"/>
      <c r="U358" s="125"/>
      <c r="V358" s="125"/>
      <c r="W358" s="125"/>
      <c r="X358" s="125"/>
      <c r="Y358" s="125"/>
      <c r="Z358" s="125"/>
      <c r="AA358" s="125"/>
      <c r="AB358" s="125"/>
      <c r="AC358" s="125"/>
      <c r="AD358" s="125"/>
      <c r="AE358" s="125"/>
      <c r="AF358" s="125"/>
      <c r="AG358" s="125"/>
      <c r="AH358" s="125"/>
      <c r="AI358" s="125"/>
      <c r="AJ358" s="125"/>
      <c r="AK358" s="125"/>
      <c r="AL358" s="125"/>
      <c r="AM358" s="125"/>
      <c r="AN358" s="125"/>
      <c r="AO358" s="125"/>
      <c r="AP358" s="125"/>
      <c r="AQ358" s="125"/>
      <c r="AR358" s="125"/>
      <c r="AS358" s="125"/>
      <c r="AT358" s="125"/>
      <c r="AU358" s="125"/>
      <c r="AV358" s="125"/>
      <c r="AW358" s="125"/>
      <c r="AX358" s="125"/>
      <c r="AY358" s="125"/>
      <c r="AZ358" s="125"/>
      <c r="BA358" s="125"/>
      <c r="BB358" s="125"/>
      <c r="BC358" s="125"/>
    </row>
    <row r="359" spans="1:55" s="126" customFormat="1" ht="20.100000000000001" customHeight="1">
      <c r="A359" s="124">
        <v>351</v>
      </c>
      <c r="B359" s="127">
        <v>351</v>
      </c>
      <c r="C359" s="127">
        <f>IF(ISNA(VLOOKUP($A359,DSSV!$A$7:$S$65536,IN_DTK!C$5,0))=FALSE,VLOOKUP($A359,DSSV!$A$7:$S$65536,IN_DTK!C$5,0),"")</f>
        <v>0</v>
      </c>
      <c r="D359" s="128">
        <f>IF(ISNA(VLOOKUP($A359,DSSV!$A$7:$S$65536,IN_DTK!D$5,0))=FALSE,VLOOKUP($A359,DSSV!$A$7:$S$65536,IN_DTK!D$5,0),"")</f>
        <v>0</v>
      </c>
      <c r="E359" s="129">
        <f>IF(ISNA(VLOOKUP($A359,DSSV!$A$7:$S$65536,IN_DTK!E$5,0))=FALSE,VLOOKUP($A359,DSSV!$A$7:$S$65536,IN_DTK!E$5,0),"")</f>
        <v>0</v>
      </c>
      <c r="F359" s="127">
        <f>IF(ISNA(VLOOKUP($A359,DSSV!$A$7:$S$65536,IN_DTK!F$5,0))=FALSE,VLOOKUP($A359,DSSV!$A$7:$S$65536,IN_DTK!F$5,0),"")</f>
        <v>0</v>
      </c>
      <c r="G359" s="127">
        <f>IF(ISNA(VLOOKUP($A359,DSSV!$A$7:$S$65536,IN_DTK!G$5,0))=FALSE,VLOOKUP($A359,DSSV!$A$7:$S$65536,IN_DTK!G$5,0),"")</f>
        <v>0</v>
      </c>
      <c r="H359" s="127" t="str">
        <f>IF(ISNA(VLOOKUP($A359,DSSV!$A$7:$S$65536,IN_DTK!H$5,0))=FALSE,IF(H$8&lt;&gt;0,VLOOKUP($A359,DSSV!$A$7:$S$65536,IN_DTK!H$5,0),""),"")</f>
        <v/>
      </c>
      <c r="I359" s="127" t="str">
        <f>IF(ISNA(VLOOKUP($A359,DSSV!$A$7:$S$65536,IN_DTK!I$5,0))=FALSE,IF(I$8&lt;&gt;0,VLOOKUP($A359,DSSV!$A$7:$S$65536,IN_DTK!I$5,0),""),"")</f>
        <v/>
      </c>
      <c r="J359" s="127" t="str">
        <f>IF(ISNA(VLOOKUP($A359,DSSV!$A$7:$S$65536,IN_DTK!J$5,0))=FALSE,IF(J$8&lt;&gt;0,VLOOKUP($A359,DSSV!$A$7:$S$65536,IN_DTK!J$5,0),""),"")</f>
        <v/>
      </c>
      <c r="K359" s="127" t="str">
        <f>IF(ISNA(VLOOKUP($A359,DSSV!$A$7:$S$65536,IN_DTK!K$5,0))=FALSE,IF(K$8&lt;&gt;0,VLOOKUP($A359,DSSV!$A$7:$S$65536,IN_DTK!K$5,0),""),"")</f>
        <v/>
      </c>
      <c r="L359" s="127" t="str">
        <f>IF(ISNA(VLOOKUP($A359,DSSV!$A$7:$S$65536,IN_DTK!L$5,0))=FALSE,IF(L$8&lt;&gt;0,VLOOKUP($A359,DSSV!$A$7:$S$65536,IN_DTK!L$5,0),""),"")</f>
        <v/>
      </c>
      <c r="M359" s="127" t="str">
        <f>IF(ISNA(VLOOKUP($A359,DSSV!$A$7:$S$65536,IN_DTK!M$5,0))=FALSE,IF(M$8&lt;&gt;0,VLOOKUP($A359,DSSV!$A$7:$S$65536,IN_DTK!M$5,0),""),"")</f>
        <v/>
      </c>
      <c r="N359" s="127" t="str">
        <f>IF(ISNA(VLOOKUP($A359,DSSV!$A$7:$S$65536,IN_DTK!N$5,0))=FALSE,IF(N$8&lt;&gt;0,VLOOKUP($A359,DSSV!$A$7:$S$65536,IN_DTK!N$5,0),""),"")</f>
        <v/>
      </c>
      <c r="O359" s="127" t="str">
        <f>IF(ISNA(VLOOKUP($A359,DSSV!$A$7:$S$65536,IN_DTK!O$5,0))=FALSE,IF(O$8&lt;&gt;0,VLOOKUP($A359,DSSV!$A$7:$S$65536,IN_DTK!O$5,0),""),"")</f>
        <v/>
      </c>
      <c r="P359" s="127" t="str">
        <f>IF(ISNA(VLOOKUP($A359,DSSV!$A$7:$S$65536,IN_DTK!P$5,0))=FALSE,IF(P$8&lt;&gt;0,VLOOKUP($A359,DSSV!$A$7:$S$65536,IN_DTK!P$5,0),""),"")</f>
        <v/>
      </c>
      <c r="Q359" s="130">
        <f>IF(ISNA(VLOOKUP($A359,DSSV!$A$7:$S$65536,IN_DTK!Q$5,0))=FALSE,VLOOKUP($A359,DSSV!$A$7:$S$65536,IN_DTK!Q$5,0),"")</f>
        <v>0</v>
      </c>
      <c r="R359" s="131" t="str">
        <f>IF(ISNA(VLOOKUP($A359,DSSV!$A$7:$S$65536,IN_DTK!R$5,0))=FALSE,VLOOKUP($A359,DSSV!$A$7:$S$65536,IN_DTK!R$5,0),"")</f>
        <v>Không</v>
      </c>
      <c r="S359" s="132">
        <f>IF(ISNA(VLOOKUP($A359,DSSV!$A$7:$S$65536,IN_DTK!S$5,0))=FALSE,VLOOKUP($A359,DSSV!$A$7:$S$65536,IN_DTK!S$5,0),"")</f>
        <v>0</v>
      </c>
      <c r="T359" s="125"/>
      <c r="U359" s="125"/>
      <c r="V359" s="125"/>
      <c r="W359" s="125"/>
      <c r="X359" s="125"/>
      <c r="Y359" s="125"/>
      <c r="Z359" s="125"/>
      <c r="AA359" s="125"/>
      <c r="AB359" s="125"/>
      <c r="AC359" s="125"/>
      <c r="AD359" s="125"/>
      <c r="AE359" s="125"/>
      <c r="AF359" s="125"/>
      <c r="AG359" s="125"/>
      <c r="AH359" s="125"/>
      <c r="AI359" s="125"/>
      <c r="AJ359" s="125"/>
      <c r="AK359" s="125"/>
      <c r="AL359" s="125"/>
      <c r="AM359" s="125"/>
      <c r="AN359" s="125"/>
      <c r="AO359" s="125"/>
      <c r="AP359" s="125"/>
      <c r="AQ359" s="125"/>
      <c r="AR359" s="125"/>
      <c r="AS359" s="125"/>
      <c r="AT359" s="125"/>
      <c r="AU359" s="125"/>
      <c r="AV359" s="125"/>
      <c r="AW359" s="125"/>
      <c r="AX359" s="125"/>
      <c r="AY359" s="125"/>
      <c r="AZ359" s="125"/>
      <c r="BA359" s="125"/>
      <c r="BB359" s="125"/>
      <c r="BC359" s="125"/>
    </row>
    <row r="360" spans="1:55" s="126" customFormat="1" ht="20.100000000000001" customHeight="1">
      <c r="A360" s="124">
        <v>352</v>
      </c>
      <c r="B360" s="127">
        <v>352</v>
      </c>
      <c r="C360" s="127">
        <f>IF(ISNA(VLOOKUP($A360,DSSV!$A$7:$S$65536,IN_DTK!C$5,0))=FALSE,VLOOKUP($A360,DSSV!$A$7:$S$65536,IN_DTK!C$5,0),"")</f>
        <v>0</v>
      </c>
      <c r="D360" s="128">
        <f>IF(ISNA(VLOOKUP($A360,DSSV!$A$7:$S$65536,IN_DTK!D$5,0))=FALSE,VLOOKUP($A360,DSSV!$A$7:$S$65536,IN_DTK!D$5,0),"")</f>
        <v>0</v>
      </c>
      <c r="E360" s="129">
        <f>IF(ISNA(VLOOKUP($A360,DSSV!$A$7:$S$65536,IN_DTK!E$5,0))=FALSE,VLOOKUP($A360,DSSV!$A$7:$S$65536,IN_DTK!E$5,0),"")</f>
        <v>0</v>
      </c>
      <c r="F360" s="127">
        <f>IF(ISNA(VLOOKUP($A360,DSSV!$A$7:$S$65536,IN_DTK!F$5,0))=FALSE,VLOOKUP($A360,DSSV!$A$7:$S$65536,IN_DTK!F$5,0),"")</f>
        <v>0</v>
      </c>
      <c r="G360" s="127">
        <f>IF(ISNA(VLOOKUP($A360,DSSV!$A$7:$S$65536,IN_DTK!G$5,0))=FALSE,VLOOKUP($A360,DSSV!$A$7:$S$65536,IN_DTK!G$5,0),"")</f>
        <v>0</v>
      </c>
      <c r="H360" s="127" t="str">
        <f>IF(ISNA(VLOOKUP($A360,DSSV!$A$7:$S$65536,IN_DTK!H$5,0))=FALSE,IF(H$8&lt;&gt;0,VLOOKUP($A360,DSSV!$A$7:$S$65536,IN_DTK!H$5,0),""),"")</f>
        <v/>
      </c>
      <c r="I360" s="127" t="str">
        <f>IF(ISNA(VLOOKUP($A360,DSSV!$A$7:$S$65536,IN_DTK!I$5,0))=FALSE,IF(I$8&lt;&gt;0,VLOOKUP($A360,DSSV!$A$7:$S$65536,IN_DTK!I$5,0),""),"")</f>
        <v/>
      </c>
      <c r="J360" s="127" t="str">
        <f>IF(ISNA(VLOOKUP($A360,DSSV!$A$7:$S$65536,IN_DTK!J$5,0))=FALSE,IF(J$8&lt;&gt;0,VLOOKUP($A360,DSSV!$A$7:$S$65536,IN_DTK!J$5,0),""),"")</f>
        <v/>
      </c>
      <c r="K360" s="127" t="str">
        <f>IF(ISNA(VLOOKUP($A360,DSSV!$A$7:$S$65536,IN_DTK!K$5,0))=FALSE,IF(K$8&lt;&gt;0,VLOOKUP($A360,DSSV!$A$7:$S$65536,IN_DTK!K$5,0),""),"")</f>
        <v/>
      </c>
      <c r="L360" s="127" t="str">
        <f>IF(ISNA(VLOOKUP($A360,DSSV!$A$7:$S$65536,IN_DTK!L$5,0))=FALSE,IF(L$8&lt;&gt;0,VLOOKUP($A360,DSSV!$A$7:$S$65536,IN_DTK!L$5,0),""),"")</f>
        <v/>
      </c>
      <c r="M360" s="127" t="str">
        <f>IF(ISNA(VLOOKUP($A360,DSSV!$A$7:$S$65536,IN_DTK!M$5,0))=FALSE,IF(M$8&lt;&gt;0,VLOOKUP($A360,DSSV!$A$7:$S$65536,IN_DTK!M$5,0),""),"")</f>
        <v/>
      </c>
      <c r="N360" s="127" t="str">
        <f>IF(ISNA(VLOOKUP($A360,DSSV!$A$7:$S$65536,IN_DTK!N$5,0))=FALSE,IF(N$8&lt;&gt;0,VLOOKUP($A360,DSSV!$A$7:$S$65536,IN_DTK!N$5,0),""),"")</f>
        <v/>
      </c>
      <c r="O360" s="127" t="str">
        <f>IF(ISNA(VLOOKUP($A360,DSSV!$A$7:$S$65536,IN_DTK!O$5,0))=FALSE,IF(O$8&lt;&gt;0,VLOOKUP($A360,DSSV!$A$7:$S$65536,IN_DTK!O$5,0),""),"")</f>
        <v/>
      </c>
      <c r="P360" s="127" t="str">
        <f>IF(ISNA(VLOOKUP($A360,DSSV!$A$7:$S$65536,IN_DTK!P$5,0))=FALSE,IF(P$8&lt;&gt;0,VLOOKUP($A360,DSSV!$A$7:$S$65536,IN_DTK!P$5,0),""),"")</f>
        <v/>
      </c>
      <c r="Q360" s="130">
        <f>IF(ISNA(VLOOKUP($A360,DSSV!$A$7:$S$65536,IN_DTK!Q$5,0))=FALSE,VLOOKUP($A360,DSSV!$A$7:$S$65536,IN_DTK!Q$5,0),"")</f>
        <v>0</v>
      </c>
      <c r="R360" s="131" t="str">
        <f>IF(ISNA(VLOOKUP($A360,DSSV!$A$7:$S$65536,IN_DTK!R$5,0))=FALSE,VLOOKUP($A360,DSSV!$A$7:$S$65536,IN_DTK!R$5,0),"")</f>
        <v>Không</v>
      </c>
      <c r="S360" s="132">
        <f>IF(ISNA(VLOOKUP($A360,DSSV!$A$7:$S$65536,IN_DTK!S$5,0))=FALSE,VLOOKUP($A360,DSSV!$A$7:$S$65536,IN_DTK!S$5,0),"")</f>
        <v>0</v>
      </c>
      <c r="T360" s="125"/>
      <c r="U360" s="125"/>
      <c r="V360" s="125"/>
      <c r="W360" s="125"/>
      <c r="X360" s="125"/>
      <c r="Y360" s="125"/>
      <c r="Z360" s="125"/>
      <c r="AA360" s="125"/>
      <c r="AB360" s="125"/>
      <c r="AC360" s="125"/>
      <c r="AD360" s="125"/>
      <c r="AE360" s="125"/>
      <c r="AF360" s="125"/>
      <c r="AG360" s="125"/>
      <c r="AH360" s="125"/>
      <c r="AI360" s="125"/>
      <c r="AJ360" s="125"/>
      <c r="AK360" s="125"/>
      <c r="AL360" s="125"/>
      <c r="AM360" s="125"/>
      <c r="AN360" s="125"/>
      <c r="AO360" s="125"/>
      <c r="AP360" s="125"/>
      <c r="AQ360" s="125"/>
      <c r="AR360" s="125"/>
      <c r="AS360" s="125"/>
      <c r="AT360" s="125"/>
      <c r="AU360" s="125"/>
      <c r="AV360" s="125"/>
      <c r="AW360" s="125"/>
      <c r="AX360" s="125"/>
      <c r="AY360" s="125"/>
      <c r="AZ360" s="125"/>
      <c r="BA360" s="125"/>
      <c r="BB360" s="125"/>
      <c r="BC360" s="125"/>
    </row>
    <row r="361" spans="1:55" s="126" customFormat="1" ht="20.100000000000001" customHeight="1">
      <c r="A361" s="124">
        <v>353</v>
      </c>
      <c r="B361" s="127">
        <v>353</v>
      </c>
      <c r="C361" s="127">
        <f>IF(ISNA(VLOOKUP($A361,DSSV!$A$7:$S$65536,IN_DTK!C$5,0))=FALSE,VLOOKUP($A361,DSSV!$A$7:$S$65536,IN_DTK!C$5,0),"")</f>
        <v>0</v>
      </c>
      <c r="D361" s="128">
        <f>IF(ISNA(VLOOKUP($A361,DSSV!$A$7:$S$65536,IN_DTK!D$5,0))=FALSE,VLOOKUP($A361,DSSV!$A$7:$S$65536,IN_DTK!D$5,0),"")</f>
        <v>0</v>
      </c>
      <c r="E361" s="129">
        <f>IF(ISNA(VLOOKUP($A361,DSSV!$A$7:$S$65536,IN_DTK!E$5,0))=FALSE,VLOOKUP($A361,DSSV!$A$7:$S$65536,IN_DTK!E$5,0),"")</f>
        <v>0</v>
      </c>
      <c r="F361" s="127">
        <f>IF(ISNA(VLOOKUP($A361,DSSV!$A$7:$S$65536,IN_DTK!F$5,0))=FALSE,VLOOKUP($A361,DSSV!$A$7:$S$65536,IN_DTK!F$5,0),"")</f>
        <v>0</v>
      </c>
      <c r="G361" s="127">
        <f>IF(ISNA(VLOOKUP($A361,DSSV!$A$7:$S$65536,IN_DTK!G$5,0))=FALSE,VLOOKUP($A361,DSSV!$A$7:$S$65536,IN_DTK!G$5,0),"")</f>
        <v>0</v>
      </c>
      <c r="H361" s="127" t="str">
        <f>IF(ISNA(VLOOKUP($A361,DSSV!$A$7:$S$65536,IN_DTK!H$5,0))=FALSE,IF(H$8&lt;&gt;0,VLOOKUP($A361,DSSV!$A$7:$S$65536,IN_DTK!H$5,0),""),"")</f>
        <v/>
      </c>
      <c r="I361" s="127" t="str">
        <f>IF(ISNA(VLOOKUP($A361,DSSV!$A$7:$S$65536,IN_DTK!I$5,0))=FALSE,IF(I$8&lt;&gt;0,VLOOKUP($A361,DSSV!$A$7:$S$65536,IN_DTK!I$5,0),""),"")</f>
        <v/>
      </c>
      <c r="J361" s="127" t="str">
        <f>IF(ISNA(VLOOKUP($A361,DSSV!$A$7:$S$65536,IN_DTK!J$5,0))=FALSE,IF(J$8&lt;&gt;0,VLOOKUP($A361,DSSV!$A$7:$S$65536,IN_DTK!J$5,0),""),"")</f>
        <v/>
      </c>
      <c r="K361" s="127" t="str">
        <f>IF(ISNA(VLOOKUP($A361,DSSV!$A$7:$S$65536,IN_DTK!K$5,0))=FALSE,IF(K$8&lt;&gt;0,VLOOKUP($A361,DSSV!$A$7:$S$65536,IN_DTK!K$5,0),""),"")</f>
        <v/>
      </c>
      <c r="L361" s="127" t="str">
        <f>IF(ISNA(VLOOKUP($A361,DSSV!$A$7:$S$65536,IN_DTK!L$5,0))=FALSE,IF(L$8&lt;&gt;0,VLOOKUP($A361,DSSV!$A$7:$S$65536,IN_DTK!L$5,0),""),"")</f>
        <v/>
      </c>
      <c r="M361" s="127" t="str">
        <f>IF(ISNA(VLOOKUP($A361,DSSV!$A$7:$S$65536,IN_DTK!M$5,0))=FALSE,IF(M$8&lt;&gt;0,VLOOKUP($A361,DSSV!$A$7:$S$65536,IN_DTK!M$5,0),""),"")</f>
        <v/>
      </c>
      <c r="N361" s="127" t="str">
        <f>IF(ISNA(VLOOKUP($A361,DSSV!$A$7:$S$65536,IN_DTK!N$5,0))=FALSE,IF(N$8&lt;&gt;0,VLOOKUP($A361,DSSV!$A$7:$S$65536,IN_DTK!N$5,0),""),"")</f>
        <v/>
      </c>
      <c r="O361" s="127" t="str">
        <f>IF(ISNA(VLOOKUP($A361,DSSV!$A$7:$S$65536,IN_DTK!O$5,0))=FALSE,IF(O$8&lt;&gt;0,VLOOKUP($A361,DSSV!$A$7:$S$65536,IN_DTK!O$5,0),""),"")</f>
        <v/>
      </c>
      <c r="P361" s="127" t="str">
        <f>IF(ISNA(VLOOKUP($A361,DSSV!$A$7:$S$65536,IN_DTK!P$5,0))=FALSE,IF(P$8&lt;&gt;0,VLOOKUP($A361,DSSV!$A$7:$S$65536,IN_DTK!P$5,0),""),"")</f>
        <v/>
      </c>
      <c r="Q361" s="130">
        <f>IF(ISNA(VLOOKUP($A361,DSSV!$A$7:$S$65536,IN_DTK!Q$5,0))=FALSE,VLOOKUP($A361,DSSV!$A$7:$S$65536,IN_DTK!Q$5,0),"")</f>
        <v>0</v>
      </c>
      <c r="R361" s="131" t="str">
        <f>IF(ISNA(VLOOKUP($A361,DSSV!$A$7:$S$65536,IN_DTK!R$5,0))=FALSE,VLOOKUP($A361,DSSV!$A$7:$S$65536,IN_DTK!R$5,0),"")</f>
        <v>Không</v>
      </c>
      <c r="S361" s="132">
        <f>IF(ISNA(VLOOKUP($A361,DSSV!$A$7:$S$65536,IN_DTK!S$5,0))=FALSE,VLOOKUP($A361,DSSV!$A$7:$S$65536,IN_DTK!S$5,0),"")</f>
        <v>0</v>
      </c>
      <c r="T361" s="125"/>
      <c r="U361" s="125"/>
      <c r="V361" s="125"/>
      <c r="W361" s="125"/>
      <c r="X361" s="125"/>
      <c r="Y361" s="125"/>
      <c r="Z361" s="125"/>
      <c r="AA361" s="125"/>
      <c r="AB361" s="125"/>
      <c r="AC361" s="125"/>
      <c r="AD361" s="125"/>
      <c r="AE361" s="125"/>
      <c r="AF361" s="125"/>
      <c r="AG361" s="125"/>
      <c r="AH361" s="125"/>
      <c r="AI361" s="125"/>
      <c r="AJ361" s="125"/>
      <c r="AK361" s="125"/>
      <c r="AL361" s="125"/>
      <c r="AM361" s="125"/>
      <c r="AN361" s="125"/>
      <c r="AO361" s="125"/>
      <c r="AP361" s="125"/>
      <c r="AQ361" s="125"/>
      <c r="AR361" s="125"/>
      <c r="AS361" s="125"/>
      <c r="AT361" s="125"/>
      <c r="AU361" s="125"/>
      <c r="AV361" s="125"/>
      <c r="AW361" s="125"/>
      <c r="AX361" s="125"/>
      <c r="AY361" s="125"/>
      <c r="AZ361" s="125"/>
      <c r="BA361" s="125"/>
      <c r="BB361" s="125"/>
      <c r="BC361" s="125"/>
    </row>
    <row r="362" spans="1:55" s="126" customFormat="1" ht="20.100000000000001" customHeight="1">
      <c r="A362" s="124">
        <v>354</v>
      </c>
      <c r="B362" s="127">
        <v>354</v>
      </c>
      <c r="C362" s="127">
        <f>IF(ISNA(VLOOKUP($A362,DSSV!$A$7:$S$65536,IN_DTK!C$5,0))=FALSE,VLOOKUP($A362,DSSV!$A$7:$S$65536,IN_DTK!C$5,0),"")</f>
        <v>0</v>
      </c>
      <c r="D362" s="128">
        <f>IF(ISNA(VLOOKUP($A362,DSSV!$A$7:$S$65536,IN_DTK!D$5,0))=FALSE,VLOOKUP($A362,DSSV!$A$7:$S$65536,IN_DTK!D$5,0),"")</f>
        <v>0</v>
      </c>
      <c r="E362" s="129">
        <f>IF(ISNA(VLOOKUP($A362,DSSV!$A$7:$S$65536,IN_DTK!E$5,0))=FALSE,VLOOKUP($A362,DSSV!$A$7:$S$65536,IN_DTK!E$5,0),"")</f>
        <v>0</v>
      </c>
      <c r="F362" s="127">
        <f>IF(ISNA(VLOOKUP($A362,DSSV!$A$7:$S$65536,IN_DTK!F$5,0))=FALSE,VLOOKUP($A362,DSSV!$A$7:$S$65536,IN_DTK!F$5,0),"")</f>
        <v>0</v>
      </c>
      <c r="G362" s="127">
        <f>IF(ISNA(VLOOKUP($A362,DSSV!$A$7:$S$65536,IN_DTK!G$5,0))=FALSE,VLOOKUP($A362,DSSV!$A$7:$S$65536,IN_DTK!G$5,0),"")</f>
        <v>0</v>
      </c>
      <c r="H362" s="127" t="str">
        <f>IF(ISNA(VLOOKUP($A362,DSSV!$A$7:$S$65536,IN_DTK!H$5,0))=FALSE,IF(H$8&lt;&gt;0,VLOOKUP($A362,DSSV!$A$7:$S$65536,IN_DTK!H$5,0),""),"")</f>
        <v/>
      </c>
      <c r="I362" s="127" t="str">
        <f>IF(ISNA(VLOOKUP($A362,DSSV!$A$7:$S$65536,IN_DTK!I$5,0))=FALSE,IF(I$8&lt;&gt;0,VLOOKUP($A362,DSSV!$A$7:$S$65536,IN_DTK!I$5,0),""),"")</f>
        <v/>
      </c>
      <c r="J362" s="127" t="str">
        <f>IF(ISNA(VLOOKUP($A362,DSSV!$A$7:$S$65536,IN_DTK!J$5,0))=FALSE,IF(J$8&lt;&gt;0,VLOOKUP($A362,DSSV!$A$7:$S$65536,IN_DTK!J$5,0),""),"")</f>
        <v/>
      </c>
      <c r="K362" s="127" t="str">
        <f>IF(ISNA(VLOOKUP($A362,DSSV!$A$7:$S$65536,IN_DTK!K$5,0))=FALSE,IF(K$8&lt;&gt;0,VLOOKUP($A362,DSSV!$A$7:$S$65536,IN_DTK!K$5,0),""),"")</f>
        <v/>
      </c>
      <c r="L362" s="127" t="str">
        <f>IF(ISNA(VLOOKUP($A362,DSSV!$A$7:$S$65536,IN_DTK!L$5,0))=FALSE,IF(L$8&lt;&gt;0,VLOOKUP($A362,DSSV!$A$7:$S$65536,IN_DTK!L$5,0),""),"")</f>
        <v/>
      </c>
      <c r="M362" s="127" t="str">
        <f>IF(ISNA(VLOOKUP($A362,DSSV!$A$7:$S$65536,IN_DTK!M$5,0))=FALSE,IF(M$8&lt;&gt;0,VLOOKUP($A362,DSSV!$A$7:$S$65536,IN_DTK!M$5,0),""),"")</f>
        <v/>
      </c>
      <c r="N362" s="127" t="str">
        <f>IF(ISNA(VLOOKUP($A362,DSSV!$A$7:$S$65536,IN_DTK!N$5,0))=FALSE,IF(N$8&lt;&gt;0,VLOOKUP($A362,DSSV!$A$7:$S$65536,IN_DTK!N$5,0),""),"")</f>
        <v/>
      </c>
      <c r="O362" s="127" t="str">
        <f>IF(ISNA(VLOOKUP($A362,DSSV!$A$7:$S$65536,IN_DTK!O$5,0))=FALSE,IF(O$8&lt;&gt;0,VLOOKUP($A362,DSSV!$A$7:$S$65536,IN_DTK!O$5,0),""),"")</f>
        <v/>
      </c>
      <c r="P362" s="127" t="str">
        <f>IF(ISNA(VLOOKUP($A362,DSSV!$A$7:$S$65536,IN_DTK!P$5,0))=FALSE,IF(P$8&lt;&gt;0,VLOOKUP($A362,DSSV!$A$7:$S$65536,IN_DTK!P$5,0),""),"")</f>
        <v/>
      </c>
      <c r="Q362" s="130">
        <f>IF(ISNA(VLOOKUP($A362,DSSV!$A$7:$S$65536,IN_DTK!Q$5,0))=FALSE,VLOOKUP($A362,DSSV!$A$7:$S$65536,IN_DTK!Q$5,0),"")</f>
        <v>0</v>
      </c>
      <c r="R362" s="131" t="str">
        <f>IF(ISNA(VLOOKUP($A362,DSSV!$A$7:$S$65536,IN_DTK!R$5,0))=FALSE,VLOOKUP($A362,DSSV!$A$7:$S$65536,IN_DTK!R$5,0),"")</f>
        <v>Không</v>
      </c>
      <c r="S362" s="132">
        <f>IF(ISNA(VLOOKUP($A362,DSSV!$A$7:$S$65536,IN_DTK!S$5,0))=FALSE,VLOOKUP($A362,DSSV!$A$7:$S$65536,IN_DTK!S$5,0),"")</f>
        <v>0</v>
      </c>
      <c r="T362" s="125"/>
      <c r="U362" s="125"/>
      <c r="V362" s="125"/>
      <c r="W362" s="125"/>
      <c r="X362" s="125"/>
      <c r="Y362" s="125"/>
      <c r="Z362" s="125"/>
      <c r="AA362" s="125"/>
      <c r="AB362" s="125"/>
      <c r="AC362" s="125"/>
      <c r="AD362" s="125"/>
      <c r="AE362" s="125"/>
      <c r="AF362" s="125"/>
      <c r="AG362" s="125"/>
      <c r="AH362" s="125"/>
      <c r="AI362" s="125"/>
      <c r="AJ362" s="125"/>
      <c r="AK362" s="125"/>
      <c r="AL362" s="125"/>
      <c r="AM362" s="125"/>
      <c r="AN362" s="125"/>
      <c r="AO362" s="125"/>
      <c r="AP362" s="125"/>
      <c r="AQ362" s="125"/>
      <c r="AR362" s="125"/>
      <c r="AS362" s="125"/>
      <c r="AT362" s="125"/>
      <c r="AU362" s="125"/>
      <c r="AV362" s="125"/>
      <c r="AW362" s="125"/>
      <c r="AX362" s="125"/>
      <c r="AY362" s="125"/>
      <c r="AZ362" s="125"/>
      <c r="BA362" s="125"/>
      <c r="BB362" s="125"/>
      <c r="BC362" s="125"/>
    </row>
    <row r="363" spans="1:55" s="126" customFormat="1" ht="20.100000000000001" customHeight="1">
      <c r="A363" s="124">
        <v>355</v>
      </c>
      <c r="B363" s="127">
        <v>355</v>
      </c>
      <c r="C363" s="127">
        <f>IF(ISNA(VLOOKUP($A363,DSSV!$A$7:$S$65536,IN_DTK!C$5,0))=FALSE,VLOOKUP($A363,DSSV!$A$7:$S$65536,IN_DTK!C$5,0),"")</f>
        <v>0</v>
      </c>
      <c r="D363" s="128">
        <f>IF(ISNA(VLOOKUP($A363,DSSV!$A$7:$S$65536,IN_DTK!D$5,0))=FALSE,VLOOKUP($A363,DSSV!$A$7:$S$65536,IN_DTK!D$5,0),"")</f>
        <v>0</v>
      </c>
      <c r="E363" s="129">
        <f>IF(ISNA(VLOOKUP($A363,DSSV!$A$7:$S$65536,IN_DTK!E$5,0))=FALSE,VLOOKUP($A363,DSSV!$A$7:$S$65536,IN_DTK!E$5,0),"")</f>
        <v>0</v>
      </c>
      <c r="F363" s="127">
        <f>IF(ISNA(VLOOKUP($A363,DSSV!$A$7:$S$65536,IN_DTK!F$5,0))=FALSE,VLOOKUP($A363,DSSV!$A$7:$S$65536,IN_DTK!F$5,0),"")</f>
        <v>0</v>
      </c>
      <c r="G363" s="127">
        <f>IF(ISNA(VLOOKUP($A363,DSSV!$A$7:$S$65536,IN_DTK!G$5,0))=FALSE,VLOOKUP($A363,DSSV!$A$7:$S$65536,IN_DTK!G$5,0),"")</f>
        <v>0</v>
      </c>
      <c r="H363" s="127" t="str">
        <f>IF(ISNA(VLOOKUP($A363,DSSV!$A$7:$S$65536,IN_DTK!H$5,0))=FALSE,IF(H$8&lt;&gt;0,VLOOKUP($A363,DSSV!$A$7:$S$65536,IN_DTK!H$5,0),""),"")</f>
        <v/>
      </c>
      <c r="I363" s="127" t="str">
        <f>IF(ISNA(VLOOKUP($A363,DSSV!$A$7:$S$65536,IN_DTK!I$5,0))=FALSE,IF(I$8&lt;&gt;0,VLOOKUP($A363,DSSV!$A$7:$S$65536,IN_DTK!I$5,0),""),"")</f>
        <v/>
      </c>
      <c r="J363" s="127" t="str">
        <f>IF(ISNA(VLOOKUP($A363,DSSV!$A$7:$S$65536,IN_DTK!J$5,0))=FALSE,IF(J$8&lt;&gt;0,VLOOKUP($A363,DSSV!$A$7:$S$65536,IN_DTK!J$5,0),""),"")</f>
        <v/>
      </c>
      <c r="K363" s="127" t="str">
        <f>IF(ISNA(VLOOKUP($A363,DSSV!$A$7:$S$65536,IN_DTK!K$5,0))=FALSE,IF(K$8&lt;&gt;0,VLOOKUP($A363,DSSV!$A$7:$S$65536,IN_DTK!K$5,0),""),"")</f>
        <v/>
      </c>
      <c r="L363" s="127" t="str">
        <f>IF(ISNA(VLOOKUP($A363,DSSV!$A$7:$S$65536,IN_DTK!L$5,0))=FALSE,IF(L$8&lt;&gt;0,VLOOKUP($A363,DSSV!$A$7:$S$65536,IN_DTK!L$5,0),""),"")</f>
        <v/>
      </c>
      <c r="M363" s="127" t="str">
        <f>IF(ISNA(VLOOKUP($A363,DSSV!$A$7:$S$65536,IN_DTK!M$5,0))=FALSE,IF(M$8&lt;&gt;0,VLOOKUP($A363,DSSV!$A$7:$S$65536,IN_DTK!M$5,0),""),"")</f>
        <v/>
      </c>
      <c r="N363" s="127" t="str">
        <f>IF(ISNA(VLOOKUP($A363,DSSV!$A$7:$S$65536,IN_DTK!N$5,0))=FALSE,IF(N$8&lt;&gt;0,VLOOKUP($A363,DSSV!$A$7:$S$65536,IN_DTK!N$5,0),""),"")</f>
        <v/>
      </c>
      <c r="O363" s="127" t="str">
        <f>IF(ISNA(VLOOKUP($A363,DSSV!$A$7:$S$65536,IN_DTK!O$5,0))=FALSE,IF(O$8&lt;&gt;0,VLOOKUP($A363,DSSV!$A$7:$S$65536,IN_DTK!O$5,0),""),"")</f>
        <v/>
      </c>
      <c r="P363" s="127" t="str">
        <f>IF(ISNA(VLOOKUP($A363,DSSV!$A$7:$S$65536,IN_DTK!P$5,0))=FALSE,IF(P$8&lt;&gt;0,VLOOKUP($A363,DSSV!$A$7:$S$65536,IN_DTK!P$5,0),""),"")</f>
        <v/>
      </c>
      <c r="Q363" s="130">
        <f>IF(ISNA(VLOOKUP($A363,DSSV!$A$7:$S$65536,IN_DTK!Q$5,0))=FALSE,VLOOKUP($A363,DSSV!$A$7:$S$65536,IN_DTK!Q$5,0),"")</f>
        <v>0</v>
      </c>
      <c r="R363" s="131" t="str">
        <f>IF(ISNA(VLOOKUP($A363,DSSV!$A$7:$S$65536,IN_DTK!R$5,0))=FALSE,VLOOKUP($A363,DSSV!$A$7:$S$65536,IN_DTK!R$5,0),"")</f>
        <v>Không</v>
      </c>
      <c r="S363" s="132">
        <f>IF(ISNA(VLOOKUP($A363,DSSV!$A$7:$S$65536,IN_DTK!S$5,0))=FALSE,VLOOKUP($A363,DSSV!$A$7:$S$65536,IN_DTK!S$5,0),"")</f>
        <v>0</v>
      </c>
      <c r="T363" s="125"/>
      <c r="U363" s="125"/>
      <c r="V363" s="125"/>
      <c r="W363" s="125"/>
      <c r="X363" s="125"/>
      <c r="Y363" s="125"/>
      <c r="Z363" s="125"/>
      <c r="AA363" s="125"/>
      <c r="AB363" s="125"/>
      <c r="AC363" s="125"/>
      <c r="AD363" s="125"/>
      <c r="AE363" s="125"/>
      <c r="AF363" s="125"/>
      <c r="AG363" s="125"/>
      <c r="AH363" s="125"/>
      <c r="AI363" s="125"/>
      <c r="AJ363" s="125"/>
      <c r="AK363" s="125"/>
      <c r="AL363" s="125"/>
      <c r="AM363" s="125"/>
      <c r="AN363" s="125"/>
      <c r="AO363" s="125"/>
      <c r="AP363" s="125"/>
      <c r="AQ363" s="125"/>
      <c r="AR363" s="125"/>
      <c r="AS363" s="125"/>
      <c r="AT363" s="125"/>
      <c r="AU363" s="125"/>
      <c r="AV363" s="125"/>
      <c r="AW363" s="125"/>
      <c r="AX363" s="125"/>
      <c r="AY363" s="125"/>
      <c r="AZ363" s="125"/>
      <c r="BA363" s="125"/>
      <c r="BB363" s="125"/>
      <c r="BC363" s="125"/>
    </row>
    <row r="364" spans="1:55" s="126" customFormat="1" ht="20.100000000000001" customHeight="1">
      <c r="A364" s="124">
        <v>356</v>
      </c>
      <c r="B364" s="127">
        <v>356</v>
      </c>
      <c r="C364" s="127">
        <f>IF(ISNA(VLOOKUP($A364,DSSV!$A$7:$S$65536,IN_DTK!C$5,0))=FALSE,VLOOKUP($A364,DSSV!$A$7:$S$65536,IN_DTK!C$5,0),"")</f>
        <v>0</v>
      </c>
      <c r="D364" s="128">
        <f>IF(ISNA(VLOOKUP($A364,DSSV!$A$7:$S$65536,IN_DTK!D$5,0))=FALSE,VLOOKUP($A364,DSSV!$A$7:$S$65536,IN_DTK!D$5,0),"")</f>
        <v>0</v>
      </c>
      <c r="E364" s="129">
        <f>IF(ISNA(VLOOKUP($A364,DSSV!$A$7:$S$65536,IN_DTK!E$5,0))=FALSE,VLOOKUP($A364,DSSV!$A$7:$S$65536,IN_DTK!E$5,0),"")</f>
        <v>0</v>
      </c>
      <c r="F364" s="127">
        <f>IF(ISNA(VLOOKUP($A364,DSSV!$A$7:$S$65536,IN_DTK!F$5,0))=FALSE,VLOOKUP($A364,DSSV!$A$7:$S$65536,IN_DTK!F$5,0),"")</f>
        <v>0</v>
      </c>
      <c r="G364" s="127">
        <f>IF(ISNA(VLOOKUP($A364,DSSV!$A$7:$S$65536,IN_DTK!G$5,0))=FALSE,VLOOKUP($A364,DSSV!$A$7:$S$65536,IN_DTK!G$5,0),"")</f>
        <v>0</v>
      </c>
      <c r="H364" s="127" t="str">
        <f>IF(ISNA(VLOOKUP($A364,DSSV!$A$7:$S$65536,IN_DTK!H$5,0))=FALSE,IF(H$8&lt;&gt;0,VLOOKUP($A364,DSSV!$A$7:$S$65536,IN_DTK!H$5,0),""),"")</f>
        <v/>
      </c>
      <c r="I364" s="127" t="str">
        <f>IF(ISNA(VLOOKUP($A364,DSSV!$A$7:$S$65536,IN_DTK!I$5,0))=FALSE,IF(I$8&lt;&gt;0,VLOOKUP($A364,DSSV!$A$7:$S$65536,IN_DTK!I$5,0),""),"")</f>
        <v/>
      </c>
      <c r="J364" s="127" t="str">
        <f>IF(ISNA(VLOOKUP($A364,DSSV!$A$7:$S$65536,IN_DTK!J$5,0))=FALSE,IF(J$8&lt;&gt;0,VLOOKUP($A364,DSSV!$A$7:$S$65536,IN_DTK!J$5,0),""),"")</f>
        <v/>
      </c>
      <c r="K364" s="127" t="str">
        <f>IF(ISNA(VLOOKUP($A364,DSSV!$A$7:$S$65536,IN_DTK!K$5,0))=FALSE,IF(K$8&lt;&gt;0,VLOOKUP($A364,DSSV!$A$7:$S$65536,IN_DTK!K$5,0),""),"")</f>
        <v/>
      </c>
      <c r="L364" s="127" t="str">
        <f>IF(ISNA(VLOOKUP($A364,DSSV!$A$7:$S$65536,IN_DTK!L$5,0))=FALSE,IF(L$8&lt;&gt;0,VLOOKUP($A364,DSSV!$A$7:$S$65536,IN_DTK!L$5,0),""),"")</f>
        <v/>
      </c>
      <c r="M364" s="127" t="str">
        <f>IF(ISNA(VLOOKUP($A364,DSSV!$A$7:$S$65536,IN_DTK!M$5,0))=FALSE,IF(M$8&lt;&gt;0,VLOOKUP($A364,DSSV!$A$7:$S$65536,IN_DTK!M$5,0),""),"")</f>
        <v/>
      </c>
      <c r="N364" s="127" t="str">
        <f>IF(ISNA(VLOOKUP($A364,DSSV!$A$7:$S$65536,IN_DTK!N$5,0))=FALSE,IF(N$8&lt;&gt;0,VLOOKUP($A364,DSSV!$A$7:$S$65536,IN_DTK!N$5,0),""),"")</f>
        <v/>
      </c>
      <c r="O364" s="127" t="str">
        <f>IF(ISNA(VLOOKUP($A364,DSSV!$A$7:$S$65536,IN_DTK!O$5,0))=FALSE,IF(O$8&lt;&gt;0,VLOOKUP($A364,DSSV!$A$7:$S$65536,IN_DTK!O$5,0),""),"")</f>
        <v/>
      </c>
      <c r="P364" s="127" t="str">
        <f>IF(ISNA(VLOOKUP($A364,DSSV!$A$7:$S$65536,IN_DTK!P$5,0))=FALSE,IF(P$8&lt;&gt;0,VLOOKUP($A364,DSSV!$A$7:$S$65536,IN_DTK!P$5,0),""),"")</f>
        <v/>
      </c>
      <c r="Q364" s="130">
        <f>IF(ISNA(VLOOKUP($A364,DSSV!$A$7:$S$65536,IN_DTK!Q$5,0))=FALSE,VLOOKUP($A364,DSSV!$A$7:$S$65536,IN_DTK!Q$5,0),"")</f>
        <v>0</v>
      </c>
      <c r="R364" s="131" t="str">
        <f>IF(ISNA(VLOOKUP($A364,DSSV!$A$7:$S$65536,IN_DTK!R$5,0))=FALSE,VLOOKUP($A364,DSSV!$A$7:$S$65536,IN_DTK!R$5,0),"")</f>
        <v>Không</v>
      </c>
      <c r="S364" s="132">
        <f>IF(ISNA(VLOOKUP($A364,DSSV!$A$7:$S$65536,IN_DTK!S$5,0))=FALSE,VLOOKUP($A364,DSSV!$A$7:$S$65536,IN_DTK!S$5,0),"")</f>
        <v>0</v>
      </c>
      <c r="T364" s="125"/>
      <c r="U364" s="125"/>
      <c r="V364" s="125"/>
      <c r="W364" s="125"/>
      <c r="X364" s="125"/>
      <c r="Y364" s="125"/>
      <c r="Z364" s="125"/>
      <c r="AA364" s="125"/>
      <c r="AB364" s="125"/>
      <c r="AC364" s="125"/>
      <c r="AD364" s="125"/>
      <c r="AE364" s="125"/>
      <c r="AF364" s="125"/>
      <c r="AG364" s="125"/>
      <c r="AH364" s="125"/>
      <c r="AI364" s="125"/>
      <c r="AJ364" s="125"/>
      <c r="AK364" s="125"/>
      <c r="AL364" s="125"/>
      <c r="AM364" s="125"/>
      <c r="AN364" s="125"/>
      <c r="AO364" s="125"/>
      <c r="AP364" s="125"/>
      <c r="AQ364" s="125"/>
      <c r="AR364" s="125"/>
      <c r="AS364" s="125"/>
      <c r="AT364" s="125"/>
      <c r="AU364" s="125"/>
      <c r="AV364" s="125"/>
      <c r="AW364" s="125"/>
      <c r="AX364" s="125"/>
      <c r="AY364" s="125"/>
      <c r="AZ364" s="125"/>
      <c r="BA364" s="125"/>
      <c r="BB364" s="125"/>
      <c r="BC364" s="125"/>
    </row>
    <row r="365" spans="1:55" s="41" customFormat="1" ht="15.75" customHeight="1">
      <c r="A365" s="40"/>
      <c r="B365" s="40"/>
      <c r="C365" s="283" t="s">
        <v>48</v>
      </c>
      <c r="D365" s="283"/>
      <c r="E365" s="283"/>
      <c r="F365" s="283"/>
      <c r="G365" s="283"/>
      <c r="H365" s="283"/>
      <c r="I365" s="283"/>
      <c r="J365" s="283"/>
      <c r="K365" s="283"/>
      <c r="L365" s="284"/>
      <c r="M365" s="40"/>
      <c r="N365" s="40"/>
      <c r="O365" s="40"/>
      <c r="P365" s="40"/>
      <c r="Q365" s="40"/>
      <c r="R365" s="67"/>
      <c r="S365" s="74"/>
    </row>
    <row r="366" spans="1:55" s="41" customFormat="1" ht="24">
      <c r="A366" s="40"/>
      <c r="B366" s="40"/>
      <c r="C366" s="46" t="s">
        <v>0</v>
      </c>
      <c r="D366" s="277" t="s">
        <v>49</v>
      </c>
      <c r="E366" s="278"/>
      <c r="F366" s="279"/>
      <c r="G366" s="38" t="s">
        <v>50</v>
      </c>
      <c r="H366" s="281" t="s">
        <v>51</v>
      </c>
      <c r="I366" s="282"/>
      <c r="J366" s="280" t="s">
        <v>17</v>
      </c>
      <c r="K366" s="280"/>
      <c r="L366" s="39"/>
      <c r="M366" s="40"/>
      <c r="N366" s="40"/>
      <c r="O366" s="40"/>
      <c r="P366" s="40"/>
      <c r="Q366" s="40"/>
      <c r="R366" s="67"/>
      <c r="S366" s="74"/>
    </row>
    <row r="367" spans="1:55" s="41" customFormat="1" ht="12.75" customHeight="1">
      <c r="A367" s="40"/>
      <c r="B367" s="40"/>
      <c r="C367" s="48">
        <v>1</v>
      </c>
      <c r="D367" s="302" t="s">
        <v>52</v>
      </c>
      <c r="E367" s="303"/>
      <c r="F367" s="49"/>
      <c r="G367" s="48">
        <f>COUNTIF($Q$9:$Q$406,"&gt;=4")</f>
        <v>0</v>
      </c>
      <c r="H367" s="265">
        <f>G367/$G$369</f>
        <v>0</v>
      </c>
      <c r="I367" s="266"/>
      <c r="J367" s="304"/>
      <c r="K367" s="304"/>
      <c r="L367" s="45"/>
      <c r="M367" s="40"/>
      <c r="N367" s="40"/>
      <c r="O367" s="40"/>
      <c r="P367" s="40"/>
      <c r="Q367" s="40"/>
      <c r="R367" s="67"/>
      <c r="S367" s="74"/>
    </row>
    <row r="368" spans="1:55" s="41" customFormat="1" ht="12.75" customHeight="1">
      <c r="A368" s="40"/>
      <c r="B368" s="40"/>
      <c r="C368" s="48">
        <v>2</v>
      </c>
      <c r="D368" s="302" t="s">
        <v>53</v>
      </c>
      <c r="E368" s="303"/>
      <c r="F368" s="49"/>
      <c r="G368" s="48">
        <f>COUNTIF($Q$9:$Q$406,"&lt;4")</f>
        <v>356</v>
      </c>
      <c r="H368" s="265">
        <f>G368/$G$369</f>
        <v>1</v>
      </c>
      <c r="I368" s="266"/>
      <c r="J368" s="304"/>
      <c r="K368" s="304"/>
      <c r="L368" s="45"/>
      <c r="M368" s="40"/>
      <c r="N368" s="40"/>
      <c r="O368" s="40"/>
      <c r="P368" s="40"/>
      <c r="Q368" s="40"/>
      <c r="R368" s="67"/>
      <c r="S368" s="74"/>
    </row>
    <row r="369" spans="1:19" s="41" customFormat="1" ht="12.75" customHeight="1">
      <c r="A369" s="40"/>
      <c r="B369" s="40"/>
      <c r="C369" s="287" t="s">
        <v>54</v>
      </c>
      <c r="D369" s="288"/>
      <c r="E369" s="288"/>
      <c r="F369" s="289"/>
      <c r="G369" s="47">
        <f>SUM(G367:G368)</f>
        <v>356</v>
      </c>
      <c r="H369" s="300">
        <f>SUM(H367:I368)</f>
        <v>1</v>
      </c>
      <c r="I369" s="301"/>
      <c r="J369" s="304"/>
      <c r="K369" s="304"/>
      <c r="L369" s="45"/>
      <c r="M369" s="40"/>
      <c r="N369" s="40"/>
      <c r="O369" s="40"/>
      <c r="P369" s="40"/>
      <c r="Q369" s="40"/>
      <c r="R369" s="67"/>
      <c r="S369" s="74"/>
    </row>
    <row r="370" spans="1:19" s="41" customFormat="1">
      <c r="A370" s="40"/>
      <c r="B370" s="40"/>
      <c r="C370" s="40"/>
      <c r="D370" s="45"/>
      <c r="E370" s="43"/>
      <c r="F370" s="40"/>
      <c r="G370" s="40"/>
      <c r="H370" s="40"/>
      <c r="I370" s="40"/>
      <c r="J370" s="40"/>
      <c r="K370" s="40"/>
      <c r="L370" s="40"/>
      <c r="M370" s="40"/>
      <c r="N370" s="40"/>
      <c r="O370" s="40"/>
      <c r="P370" s="40"/>
      <c r="Q370" s="40"/>
      <c r="R370" s="67"/>
      <c r="S370" s="74"/>
    </row>
    <row r="371" spans="1:19" s="41" customFormat="1">
      <c r="A371" s="40"/>
      <c r="B371" s="40"/>
      <c r="C371" s="42"/>
      <c r="D371" s="45"/>
      <c r="E371" s="43"/>
      <c r="F371" s="44"/>
      <c r="G371" s="35"/>
      <c r="H371" s="35"/>
      <c r="I371" s="35"/>
      <c r="J371" s="35"/>
      <c r="K371" s="35"/>
      <c r="L371" s="35"/>
      <c r="M371" s="35"/>
      <c r="N371" s="35"/>
      <c r="O371" s="42"/>
      <c r="P371" s="42"/>
      <c r="Q371" s="42"/>
      <c r="R371" s="133" t="str">
        <f ca="1">"Đà Nẵng, " &amp; TEXT(TODAY(),"dd/mm/yyyy")</f>
        <v>Đà Nẵng, 25/10/2022</v>
      </c>
      <c r="S371" s="72"/>
    </row>
    <row r="372" spans="1:19" s="41" customFormat="1">
      <c r="A372" s="40"/>
      <c r="B372" s="40"/>
      <c r="C372" s="42" t="s">
        <v>13</v>
      </c>
      <c r="D372" s="45"/>
      <c r="E372" s="263"/>
      <c r="F372" s="263"/>
      <c r="G372" s="263"/>
      <c r="H372" s="35"/>
      <c r="K372" s="40"/>
      <c r="L372" s="42"/>
      <c r="M372" s="35"/>
      <c r="N372" s="35"/>
      <c r="O372" s="42"/>
      <c r="P372" s="42"/>
      <c r="R372" s="42" t="s">
        <v>164</v>
      </c>
      <c r="S372" s="72"/>
    </row>
    <row r="373" spans="1:19" s="41" customFormat="1" ht="12" customHeight="1">
      <c r="A373" s="40"/>
      <c r="B373" s="40"/>
      <c r="C373" s="42"/>
      <c r="D373" s="45"/>
      <c r="E373" s="43"/>
      <c r="F373" s="44"/>
      <c r="G373" s="35"/>
      <c r="H373" s="35"/>
      <c r="I373" s="54"/>
      <c r="K373" s="70"/>
      <c r="L373" s="35"/>
      <c r="M373" s="35"/>
      <c r="N373" s="35"/>
      <c r="O373" s="42"/>
      <c r="Q373" s="55"/>
      <c r="R373" s="55"/>
      <c r="S373" s="72"/>
    </row>
    <row r="374" spans="1:19" s="41" customFormat="1">
      <c r="A374" s="40"/>
      <c r="B374" s="40"/>
      <c r="C374" s="42"/>
      <c r="D374" s="45"/>
      <c r="E374" s="43"/>
      <c r="F374" s="44"/>
      <c r="G374" s="35"/>
      <c r="H374" s="35"/>
      <c r="I374" s="35"/>
      <c r="J374" s="35"/>
      <c r="K374" s="35"/>
      <c r="L374" s="35"/>
      <c r="M374" s="35"/>
      <c r="N374" s="35"/>
      <c r="O374" s="42"/>
      <c r="P374" s="42"/>
      <c r="Q374" s="42"/>
      <c r="R374" s="45"/>
      <c r="S374" s="72"/>
    </row>
    <row r="375" spans="1:19" s="41" customFormat="1">
      <c r="A375" s="40"/>
      <c r="B375" s="40"/>
      <c r="C375" s="42"/>
      <c r="D375" s="45"/>
      <c r="E375" s="43"/>
      <c r="F375" s="44"/>
      <c r="G375" s="35"/>
      <c r="H375" s="35"/>
      <c r="I375" s="35"/>
      <c r="J375" s="35"/>
      <c r="K375" s="35"/>
      <c r="L375" s="35"/>
      <c r="M375" s="35"/>
      <c r="N375" s="35"/>
      <c r="O375" s="42"/>
      <c r="P375" s="42"/>
      <c r="Q375" s="42"/>
      <c r="R375" s="68"/>
      <c r="S375" s="72"/>
    </row>
    <row r="376" spans="1:19" s="41" customFormat="1">
      <c r="A376" s="40"/>
      <c r="B376" s="40"/>
      <c r="C376" s="42"/>
      <c r="D376" s="45"/>
      <c r="E376" s="43"/>
      <c r="F376" s="44"/>
      <c r="G376" s="35"/>
      <c r="H376" s="35"/>
      <c r="I376" s="35"/>
      <c r="J376" s="35"/>
      <c r="K376" s="35"/>
      <c r="L376" s="35"/>
      <c r="M376" s="35"/>
      <c r="N376" s="35"/>
      <c r="O376" s="42"/>
      <c r="P376" s="42"/>
      <c r="Q376" s="42"/>
      <c r="R376" s="68"/>
      <c r="S376" s="72"/>
    </row>
    <row r="377" spans="1:19" s="41" customFormat="1">
      <c r="A377" s="40"/>
      <c r="B377" s="40"/>
      <c r="C377" s="42" t="s">
        <v>153</v>
      </c>
      <c r="D377" s="45"/>
      <c r="E377" s="43"/>
      <c r="F377" s="44"/>
      <c r="G377" s="35"/>
      <c r="H377" s="35"/>
      <c r="I377" s="35"/>
      <c r="J377" s="35"/>
      <c r="K377" s="35"/>
      <c r="L377" s="35"/>
      <c r="M377" s="35"/>
      <c r="N377" s="35"/>
      <c r="O377" s="42"/>
      <c r="P377" s="42"/>
      <c r="Q377" s="42"/>
      <c r="R377" s="42" t="s">
        <v>163</v>
      </c>
      <c r="S377" s="72"/>
    </row>
    <row r="378" spans="1:19" s="41" customFormat="1">
      <c r="A378" s="40"/>
      <c r="B378" s="40"/>
      <c r="C378" s="42"/>
      <c r="D378" s="45"/>
      <c r="E378" s="43"/>
      <c r="F378" s="44"/>
      <c r="G378" s="35"/>
      <c r="H378" s="35"/>
      <c r="I378" s="35"/>
      <c r="J378" s="35"/>
      <c r="K378" s="35"/>
      <c r="L378" s="35"/>
      <c r="M378" s="35"/>
      <c r="N378" s="35"/>
      <c r="O378" s="42"/>
      <c r="P378" s="42"/>
      <c r="Q378" s="42"/>
      <c r="R378" s="68"/>
      <c r="S378" s="72"/>
    </row>
    <row r="379" spans="1:19" s="41" customFormat="1">
      <c r="A379" s="40"/>
      <c r="B379" s="40"/>
      <c r="C379" s="42"/>
      <c r="D379" s="45"/>
      <c r="E379" s="43"/>
      <c r="F379" s="44"/>
      <c r="G379" s="35"/>
      <c r="H379" s="35"/>
      <c r="I379" s="35"/>
      <c r="J379" s="35"/>
      <c r="K379" s="35"/>
      <c r="L379" s="35"/>
      <c r="M379" s="35"/>
      <c r="N379" s="35"/>
      <c r="O379" s="42"/>
      <c r="P379" s="42"/>
      <c r="Q379" s="42"/>
      <c r="R379" s="68"/>
      <c r="S379" s="72"/>
    </row>
    <row r="380" spans="1:19" s="41" customFormat="1">
      <c r="A380" s="40"/>
      <c r="B380" s="40"/>
      <c r="C380" s="42"/>
      <c r="D380" s="45"/>
      <c r="E380" s="43"/>
      <c r="F380" s="44"/>
      <c r="G380" s="35"/>
      <c r="H380" s="35"/>
      <c r="I380" s="35"/>
      <c r="J380" s="35"/>
      <c r="K380" s="35"/>
      <c r="L380" s="35"/>
      <c r="M380" s="35"/>
      <c r="N380" s="35"/>
      <c r="O380" s="42"/>
      <c r="P380" s="42"/>
      <c r="Q380" s="42"/>
      <c r="R380" s="68"/>
      <c r="S380" s="72"/>
    </row>
    <row r="381" spans="1:19" s="41" customFormat="1">
      <c r="A381" s="40"/>
      <c r="B381" s="40"/>
      <c r="C381" s="42"/>
      <c r="D381" s="45"/>
      <c r="E381" s="43"/>
      <c r="F381" s="44"/>
      <c r="G381" s="35"/>
      <c r="H381" s="35"/>
      <c r="I381" s="35"/>
      <c r="J381" s="35"/>
      <c r="K381" s="35"/>
      <c r="L381" s="35"/>
      <c r="M381" s="35"/>
      <c r="N381" s="35"/>
      <c r="O381" s="42"/>
      <c r="P381" s="42"/>
      <c r="Q381" s="42"/>
      <c r="R381" s="68"/>
      <c r="S381" s="72"/>
    </row>
  </sheetData>
  <mergeCells count="28">
    <mergeCell ref="J368:K368"/>
    <mergeCell ref="J369:K369"/>
    <mergeCell ref="B1:D1"/>
    <mergeCell ref="B2:D2"/>
    <mergeCell ref="H6:P6"/>
    <mergeCell ref="B6:B8"/>
    <mergeCell ref="C6:C8"/>
    <mergeCell ref="D6:D8"/>
    <mergeCell ref="E6:E8"/>
    <mergeCell ref="F6:F8"/>
    <mergeCell ref="E1:S1"/>
    <mergeCell ref="E2:S2"/>
    <mergeCell ref="E372:G372"/>
    <mergeCell ref="A7:A8"/>
    <mergeCell ref="H368:I368"/>
    <mergeCell ref="Q6:R7"/>
    <mergeCell ref="S6:S8"/>
    <mergeCell ref="G6:G8"/>
    <mergeCell ref="D366:F366"/>
    <mergeCell ref="J366:K366"/>
    <mergeCell ref="H366:I366"/>
    <mergeCell ref="C365:L365"/>
    <mergeCell ref="C369:F369"/>
    <mergeCell ref="H369:I369"/>
    <mergeCell ref="D367:E367"/>
    <mergeCell ref="H367:I367"/>
    <mergeCell ref="D368:E368"/>
    <mergeCell ref="J367:K367"/>
  </mergeCells>
  <phoneticPr fontId="21" type="noConversion"/>
  <conditionalFormatting sqref="C370:G370 R9:S370 C9:G364">
    <cfRule type="cellIs" dxfId="7" priority="5" stopIfTrue="1" operator="equal">
      <formula>0</formula>
    </cfRule>
  </conditionalFormatting>
  <conditionalFormatting sqref="S9:S364">
    <cfRule type="cellIs" dxfId="6" priority="4" stopIfTrue="1" operator="equal">
      <formula>0</formula>
    </cfRule>
  </conditionalFormatting>
  <conditionalFormatting sqref="Q9:Q364">
    <cfRule type="cellIs" dxfId="5" priority="1" stopIfTrue="1" operator="lessThan">
      <formula>4</formula>
    </cfRule>
  </conditionalFormatting>
  <printOptions horizontalCentered="1"/>
  <pageMargins left="0" right="0" top="0.32" bottom="0.41" header="0.17" footer="0.18"/>
  <pageSetup paperSize="9" orientation="portrait" r:id="rId1"/>
  <headerFooter alignWithMargins="0">
    <oddHeader xml:space="preserve">&amp;R&amp;8   &amp;P/&amp;N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X65536"/>
  <sheetViews>
    <sheetView tabSelected="1" topLeftCell="B1" zoomScaleNormal="100" workbookViewId="0">
      <selection activeCell="P9" sqref="P9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1" style="8" bestFit="1" customWidth="1"/>
    <col min="4" max="4" width="15.7109375" style="19" customWidth="1"/>
    <col min="5" max="5" width="7.140625" style="20" customWidth="1"/>
    <col min="6" max="6" width="11.140625" style="13" customWidth="1"/>
    <col min="7" max="7" width="12.5703125" style="13" customWidth="1"/>
    <col min="8" max="8" width="4.140625" style="13" customWidth="1"/>
    <col min="9" max="9" width="11.140625" style="13" customWidth="1"/>
    <col min="10" max="10" width="4.7109375" style="13" customWidth="1"/>
    <col min="11" max="11" width="9.7109375" style="13" customWidth="1"/>
    <col min="12" max="12" width="9.5703125" style="8" customWidth="1"/>
    <col min="13" max="16384" width="9.140625" style="9"/>
  </cols>
  <sheetData>
    <row r="1" spans="1:12" s="27" customFormat="1" ht="15">
      <c r="B1" s="259" t="s">
        <v>138</v>
      </c>
      <c r="C1" s="259"/>
      <c r="D1" s="259"/>
      <c r="E1" s="299" t="s">
        <v>726</v>
      </c>
      <c r="F1" s="299"/>
      <c r="G1" s="299"/>
      <c r="H1" s="299"/>
      <c r="I1" s="299"/>
      <c r="J1" s="299"/>
      <c r="K1" s="299"/>
      <c r="L1" s="299"/>
    </row>
    <row r="2" spans="1:12" s="27" customFormat="1" ht="15">
      <c r="B2" s="259" t="s">
        <v>225</v>
      </c>
      <c r="C2" s="259"/>
      <c r="D2" s="259"/>
      <c r="E2" s="259" t="s">
        <v>727</v>
      </c>
      <c r="F2" s="259"/>
      <c r="G2" s="259"/>
      <c r="H2" s="259"/>
      <c r="I2" s="259"/>
      <c r="J2" s="259"/>
      <c r="K2" s="259"/>
      <c r="L2" s="259"/>
    </row>
    <row r="3" spans="1:12" s="23" customFormat="1" ht="16.5" customHeight="1">
      <c r="B3" s="8"/>
      <c r="C3" s="8"/>
      <c r="D3" s="18"/>
      <c r="E3" s="18"/>
      <c r="F3" s="8"/>
      <c r="G3" s="259" t="s">
        <v>728</v>
      </c>
      <c r="H3" s="259"/>
      <c r="I3" s="259"/>
      <c r="J3" s="8"/>
      <c r="K3" s="11" t="s">
        <v>729</v>
      </c>
    </row>
    <row r="4" spans="1:12" s="23" customFormat="1" ht="18.75" customHeight="1">
      <c r="I4" s="63"/>
      <c r="J4" s="8"/>
      <c r="K4" s="11" t="s">
        <v>730</v>
      </c>
    </row>
    <row r="5" spans="1:12" s="174" customFormat="1" ht="18.75" customHeight="1">
      <c r="B5" s="175" t="s">
        <v>731</v>
      </c>
      <c r="C5" s="176"/>
      <c r="D5" s="177"/>
      <c r="E5" s="175"/>
      <c r="F5" s="175"/>
      <c r="G5" s="179" t="s">
        <v>720</v>
      </c>
      <c r="H5" s="175" t="s">
        <v>732</v>
      </c>
      <c r="I5" s="175"/>
      <c r="J5" s="178"/>
      <c r="K5" s="176"/>
    </row>
    <row r="6" spans="1:12" hidden="1">
      <c r="B6" s="12">
        <v>1</v>
      </c>
      <c r="C6" s="11">
        <v>2</v>
      </c>
      <c r="D6" s="25">
        <v>3</v>
      </c>
      <c r="E6" s="26">
        <v>4</v>
      </c>
      <c r="F6" s="11">
        <v>6</v>
      </c>
      <c r="G6" s="11">
        <v>7</v>
      </c>
      <c r="H6" s="12">
        <v>7</v>
      </c>
      <c r="I6" s="11">
        <v>8</v>
      </c>
      <c r="J6" s="12">
        <v>9</v>
      </c>
      <c r="K6" s="11">
        <v>10</v>
      </c>
      <c r="L6" s="8">
        <v>19</v>
      </c>
    </row>
    <row r="7" spans="1:12" s="16" customFormat="1" ht="15" customHeight="1">
      <c r="A7" s="261" t="s">
        <v>0</v>
      </c>
      <c r="B7" s="307" t="s">
        <v>0</v>
      </c>
      <c r="C7" s="305" t="s">
        <v>55</v>
      </c>
      <c r="D7" s="310" t="s">
        <v>14</v>
      </c>
      <c r="E7" s="306" t="s">
        <v>15</v>
      </c>
      <c r="F7" s="305" t="s">
        <v>157</v>
      </c>
      <c r="G7" s="305" t="s">
        <v>158</v>
      </c>
      <c r="H7" s="305" t="s">
        <v>23</v>
      </c>
      <c r="I7" s="305" t="s">
        <v>24</v>
      </c>
      <c r="J7" s="308" t="s">
        <v>38</v>
      </c>
      <c r="K7" s="309"/>
      <c r="L7" s="305" t="s">
        <v>17</v>
      </c>
    </row>
    <row r="8" spans="1:12" s="16" customFormat="1">
      <c r="A8" s="261"/>
      <c r="B8" s="307"/>
      <c r="C8" s="307"/>
      <c r="D8" s="310"/>
      <c r="E8" s="306"/>
      <c r="F8" s="307"/>
      <c r="G8" s="307"/>
      <c r="H8" s="307"/>
      <c r="I8" s="307"/>
      <c r="J8" s="123" t="s">
        <v>16</v>
      </c>
      <c r="K8" s="123" t="s">
        <v>22</v>
      </c>
      <c r="L8" s="305"/>
    </row>
    <row r="9" spans="1:12" s="19" customFormat="1" ht="18.75" customHeight="1">
      <c r="A9" s="18">
        <v>1</v>
      </c>
      <c r="B9" s="56">
        <v>1</v>
      </c>
      <c r="C9" s="57">
        <v>27203536036</v>
      </c>
      <c r="D9" s="58" t="s">
        <v>685</v>
      </c>
      <c r="E9" s="59" t="s">
        <v>686</v>
      </c>
      <c r="F9" s="60" t="s">
        <v>687</v>
      </c>
      <c r="G9" s="60" t="s">
        <v>721</v>
      </c>
      <c r="H9" s="60"/>
      <c r="I9" s="60"/>
      <c r="J9" s="60"/>
      <c r="K9" s="60"/>
      <c r="L9" s="71">
        <v>0</v>
      </c>
    </row>
    <row r="10" spans="1:12" s="19" customFormat="1" ht="18.75" customHeight="1">
      <c r="A10" s="18">
        <v>2</v>
      </c>
      <c r="B10" s="57">
        <v>2</v>
      </c>
      <c r="C10" s="57">
        <v>27203544069</v>
      </c>
      <c r="D10" s="58" t="s">
        <v>688</v>
      </c>
      <c r="E10" s="59" t="s">
        <v>686</v>
      </c>
      <c r="F10" s="60" t="s">
        <v>687</v>
      </c>
      <c r="G10" s="60" t="s">
        <v>721</v>
      </c>
      <c r="H10" s="60"/>
      <c r="I10" s="60"/>
      <c r="J10" s="60"/>
      <c r="K10" s="60"/>
      <c r="L10" s="71">
        <v>0</v>
      </c>
    </row>
    <row r="11" spans="1:12" s="19" customFormat="1" ht="18.75" customHeight="1">
      <c r="A11" s="18">
        <v>3</v>
      </c>
      <c r="B11" s="57">
        <v>3</v>
      </c>
      <c r="C11" s="57">
        <v>27203550377</v>
      </c>
      <c r="D11" s="58" t="s">
        <v>689</v>
      </c>
      <c r="E11" s="59" t="s">
        <v>686</v>
      </c>
      <c r="F11" s="60" t="s">
        <v>687</v>
      </c>
      <c r="G11" s="60" t="s">
        <v>722</v>
      </c>
      <c r="H11" s="60"/>
      <c r="I11" s="60"/>
      <c r="J11" s="60"/>
      <c r="K11" s="60"/>
      <c r="L11" s="71">
        <v>0</v>
      </c>
    </row>
    <row r="12" spans="1:12" s="19" customFormat="1" ht="18.75" customHeight="1">
      <c r="A12" s="18">
        <v>4</v>
      </c>
      <c r="B12" s="57">
        <v>4</v>
      </c>
      <c r="C12" s="57">
        <v>26203341588</v>
      </c>
      <c r="D12" s="58" t="s">
        <v>690</v>
      </c>
      <c r="E12" s="59" t="s">
        <v>691</v>
      </c>
      <c r="F12" s="60" t="s">
        <v>687</v>
      </c>
      <c r="G12" s="60" t="s">
        <v>723</v>
      </c>
      <c r="H12" s="60"/>
      <c r="I12" s="60"/>
      <c r="J12" s="60"/>
      <c r="K12" s="60"/>
      <c r="L12" s="71">
        <v>0</v>
      </c>
    </row>
    <row r="13" spans="1:12" s="19" customFormat="1" ht="18.75" customHeight="1">
      <c r="A13" s="18">
        <v>5</v>
      </c>
      <c r="B13" s="57">
        <v>5</v>
      </c>
      <c r="C13" s="57">
        <v>27203538345</v>
      </c>
      <c r="D13" s="58" t="s">
        <v>692</v>
      </c>
      <c r="E13" s="59" t="s">
        <v>691</v>
      </c>
      <c r="F13" s="60" t="s">
        <v>687</v>
      </c>
      <c r="G13" s="60" t="s">
        <v>721</v>
      </c>
      <c r="H13" s="60"/>
      <c r="I13" s="60"/>
      <c r="J13" s="60"/>
      <c r="K13" s="60"/>
      <c r="L13" s="71">
        <v>0</v>
      </c>
    </row>
    <row r="14" spans="1:12" s="19" customFormat="1" ht="18.75" customHeight="1">
      <c r="A14" s="18">
        <v>6</v>
      </c>
      <c r="B14" s="57">
        <v>6</v>
      </c>
      <c r="C14" s="57">
        <v>25213503065</v>
      </c>
      <c r="D14" s="58" t="s">
        <v>693</v>
      </c>
      <c r="E14" s="59" t="s">
        <v>694</v>
      </c>
      <c r="F14" s="60" t="s">
        <v>687</v>
      </c>
      <c r="G14" s="60" t="s">
        <v>724</v>
      </c>
      <c r="H14" s="60"/>
      <c r="I14" s="60"/>
      <c r="J14" s="60"/>
      <c r="K14" s="60"/>
      <c r="L14" s="71">
        <v>0</v>
      </c>
    </row>
    <row r="15" spans="1:12" s="19" customFormat="1" ht="18.75" customHeight="1">
      <c r="A15" s="18">
        <v>7</v>
      </c>
      <c r="B15" s="57">
        <v>7</v>
      </c>
      <c r="C15" s="57">
        <v>25213515878</v>
      </c>
      <c r="D15" s="58" t="s">
        <v>695</v>
      </c>
      <c r="E15" s="59" t="s">
        <v>696</v>
      </c>
      <c r="F15" s="60" t="s">
        <v>687</v>
      </c>
      <c r="G15" s="60" t="s">
        <v>724</v>
      </c>
      <c r="H15" s="60"/>
      <c r="I15" s="60"/>
      <c r="J15" s="60"/>
      <c r="K15" s="60"/>
      <c r="L15" s="71">
        <v>0</v>
      </c>
    </row>
    <row r="16" spans="1:12" s="19" customFormat="1" ht="18.75" customHeight="1">
      <c r="A16" s="18">
        <v>8</v>
      </c>
      <c r="B16" s="57">
        <v>8</v>
      </c>
      <c r="C16" s="57">
        <v>26203730706</v>
      </c>
      <c r="D16" s="58" t="s">
        <v>697</v>
      </c>
      <c r="E16" s="59" t="s">
        <v>698</v>
      </c>
      <c r="F16" s="60" t="s">
        <v>687</v>
      </c>
      <c r="G16" s="60" t="s">
        <v>723</v>
      </c>
      <c r="H16" s="60"/>
      <c r="I16" s="60"/>
      <c r="J16" s="60"/>
      <c r="K16" s="60"/>
      <c r="L16" s="71">
        <v>0</v>
      </c>
    </row>
    <row r="17" spans="1:12" s="19" customFormat="1" ht="18.75" customHeight="1">
      <c r="A17" s="18">
        <v>9</v>
      </c>
      <c r="B17" s="57">
        <v>9</v>
      </c>
      <c r="C17" s="57">
        <v>27203532810</v>
      </c>
      <c r="D17" s="58" t="s">
        <v>699</v>
      </c>
      <c r="E17" s="59" t="s">
        <v>700</v>
      </c>
      <c r="F17" s="60" t="s">
        <v>687</v>
      </c>
      <c r="G17" s="60" t="s">
        <v>721</v>
      </c>
      <c r="H17" s="60"/>
      <c r="I17" s="60"/>
      <c r="J17" s="60"/>
      <c r="K17" s="60"/>
      <c r="L17" s="71">
        <v>0</v>
      </c>
    </row>
    <row r="18" spans="1:12" s="19" customFormat="1" ht="18.75" customHeight="1">
      <c r="A18" s="18">
        <v>10</v>
      </c>
      <c r="B18" s="57">
        <v>10</v>
      </c>
      <c r="C18" s="57">
        <v>27203502367</v>
      </c>
      <c r="D18" s="58" t="s">
        <v>701</v>
      </c>
      <c r="E18" s="59" t="s">
        <v>702</v>
      </c>
      <c r="F18" s="60" t="s">
        <v>687</v>
      </c>
      <c r="G18" s="60" t="s">
        <v>721</v>
      </c>
      <c r="H18" s="60"/>
      <c r="I18" s="60"/>
      <c r="J18" s="60"/>
      <c r="K18" s="60"/>
      <c r="L18" s="71">
        <v>0</v>
      </c>
    </row>
    <row r="19" spans="1:12" s="19" customFormat="1" ht="18.75" customHeight="1">
      <c r="A19" s="18">
        <v>11</v>
      </c>
      <c r="B19" s="57">
        <v>11</v>
      </c>
      <c r="C19" s="57">
        <v>26213500528</v>
      </c>
      <c r="D19" s="58" t="s">
        <v>703</v>
      </c>
      <c r="E19" s="59" t="s">
        <v>704</v>
      </c>
      <c r="F19" s="60" t="s">
        <v>687</v>
      </c>
      <c r="G19" s="60" t="s">
        <v>721</v>
      </c>
      <c r="H19" s="60"/>
      <c r="I19" s="60"/>
      <c r="J19" s="60"/>
      <c r="K19" s="60"/>
      <c r="L19" s="71">
        <v>0</v>
      </c>
    </row>
    <row r="20" spans="1:12" s="19" customFormat="1" ht="18.75" customHeight="1">
      <c r="A20" s="18">
        <v>12</v>
      </c>
      <c r="B20" s="57">
        <v>12</v>
      </c>
      <c r="C20" s="57">
        <v>26203534575</v>
      </c>
      <c r="D20" s="58" t="s">
        <v>705</v>
      </c>
      <c r="E20" s="59" t="s">
        <v>706</v>
      </c>
      <c r="F20" s="60" t="s">
        <v>687</v>
      </c>
      <c r="G20" s="60" t="s">
        <v>723</v>
      </c>
      <c r="H20" s="60"/>
      <c r="I20" s="60"/>
      <c r="J20" s="60"/>
      <c r="K20" s="60"/>
      <c r="L20" s="71" t="s">
        <v>47</v>
      </c>
    </row>
    <row r="21" spans="1:12" s="19" customFormat="1" ht="18.75" customHeight="1">
      <c r="A21" s="18">
        <v>13</v>
      </c>
      <c r="B21" s="57">
        <v>13</v>
      </c>
      <c r="C21" s="57">
        <v>27203533306</v>
      </c>
      <c r="D21" s="58" t="s">
        <v>707</v>
      </c>
      <c r="E21" s="59" t="s">
        <v>706</v>
      </c>
      <c r="F21" s="60" t="s">
        <v>687</v>
      </c>
      <c r="G21" s="60" t="s">
        <v>725</v>
      </c>
      <c r="H21" s="60"/>
      <c r="I21" s="60"/>
      <c r="J21" s="60"/>
      <c r="K21" s="60"/>
      <c r="L21" s="71">
        <v>0</v>
      </c>
    </row>
    <row r="22" spans="1:12" s="19" customFormat="1" ht="18.75" customHeight="1">
      <c r="A22" s="18">
        <v>14</v>
      </c>
      <c r="B22" s="57">
        <v>14</v>
      </c>
      <c r="C22" s="57">
        <v>26203534589</v>
      </c>
      <c r="D22" s="58" t="s">
        <v>708</v>
      </c>
      <c r="E22" s="59" t="s">
        <v>709</v>
      </c>
      <c r="F22" s="60" t="s">
        <v>687</v>
      </c>
      <c r="G22" s="60" t="s">
        <v>723</v>
      </c>
      <c r="H22" s="60"/>
      <c r="I22" s="60"/>
      <c r="J22" s="60"/>
      <c r="K22" s="60"/>
      <c r="L22" s="71">
        <v>0</v>
      </c>
    </row>
    <row r="23" spans="1:12" s="19" customFormat="1" ht="18.75" customHeight="1">
      <c r="A23" s="18">
        <v>15</v>
      </c>
      <c r="B23" s="57">
        <v>15</v>
      </c>
      <c r="C23" s="57">
        <v>26203535183</v>
      </c>
      <c r="D23" s="58" t="s">
        <v>710</v>
      </c>
      <c r="E23" s="59" t="s">
        <v>711</v>
      </c>
      <c r="F23" s="60" t="s">
        <v>687</v>
      </c>
      <c r="G23" s="60" t="s">
        <v>723</v>
      </c>
      <c r="H23" s="60"/>
      <c r="I23" s="60"/>
      <c r="J23" s="60"/>
      <c r="K23" s="60"/>
      <c r="L23" s="71">
        <v>0</v>
      </c>
    </row>
    <row r="24" spans="1:12" s="19" customFormat="1" ht="18.75" customHeight="1">
      <c r="A24" s="18">
        <v>16</v>
      </c>
      <c r="B24" s="57">
        <v>16</v>
      </c>
      <c r="C24" s="57">
        <v>27213542832</v>
      </c>
      <c r="D24" s="58" t="s">
        <v>712</v>
      </c>
      <c r="E24" s="59" t="s">
        <v>713</v>
      </c>
      <c r="F24" s="60" t="s">
        <v>687</v>
      </c>
      <c r="G24" s="60" t="s">
        <v>721</v>
      </c>
      <c r="H24" s="60"/>
      <c r="I24" s="60"/>
      <c r="J24" s="60"/>
      <c r="K24" s="60"/>
      <c r="L24" s="71" t="s">
        <v>47</v>
      </c>
    </row>
    <row r="25" spans="1:12" s="19" customFormat="1" ht="18.75" customHeight="1">
      <c r="A25" s="18">
        <v>17</v>
      </c>
      <c r="B25" s="57">
        <v>17</v>
      </c>
      <c r="C25" s="57">
        <v>26203537247</v>
      </c>
      <c r="D25" s="58" t="s">
        <v>714</v>
      </c>
      <c r="E25" s="59" t="s">
        <v>715</v>
      </c>
      <c r="F25" s="60" t="s">
        <v>687</v>
      </c>
      <c r="G25" s="60" t="s">
        <v>723</v>
      </c>
      <c r="H25" s="60"/>
      <c r="I25" s="60"/>
      <c r="J25" s="60"/>
      <c r="K25" s="60"/>
      <c r="L25" s="71">
        <v>0</v>
      </c>
    </row>
    <row r="26" spans="1:12" s="19" customFormat="1" ht="18.75" customHeight="1">
      <c r="A26" s="18">
        <v>18</v>
      </c>
      <c r="B26" s="57">
        <v>18</v>
      </c>
      <c r="C26" s="57">
        <v>27213525017</v>
      </c>
      <c r="D26" s="58" t="s">
        <v>716</v>
      </c>
      <c r="E26" s="59" t="s">
        <v>717</v>
      </c>
      <c r="F26" s="60" t="s">
        <v>687</v>
      </c>
      <c r="G26" s="60" t="s">
        <v>725</v>
      </c>
      <c r="H26" s="60"/>
      <c r="I26" s="60"/>
      <c r="J26" s="60"/>
      <c r="K26" s="60"/>
      <c r="L26" s="71">
        <v>0</v>
      </c>
    </row>
    <row r="27" spans="1:12" s="19" customFormat="1" ht="18.75" customHeight="1">
      <c r="A27" s="18">
        <v>19</v>
      </c>
      <c r="B27" s="57">
        <v>19</v>
      </c>
      <c r="C27" s="57">
        <v>26203529487</v>
      </c>
      <c r="D27" s="58" t="s">
        <v>718</v>
      </c>
      <c r="E27" s="59" t="s">
        <v>719</v>
      </c>
      <c r="F27" s="60" t="s">
        <v>687</v>
      </c>
      <c r="G27" s="60" t="s">
        <v>725</v>
      </c>
      <c r="H27" s="60"/>
      <c r="I27" s="60"/>
      <c r="J27" s="60"/>
      <c r="K27" s="60"/>
      <c r="L27" s="71">
        <v>0</v>
      </c>
    </row>
    <row r="28" spans="1:12" s="19" customFormat="1" ht="18.75" customHeight="1">
      <c r="A28" s="18" t="s">
        <v>733</v>
      </c>
      <c r="B28" s="57">
        <v>20</v>
      </c>
      <c r="C28" s="57" t="s">
        <v>734</v>
      </c>
      <c r="D28" s="58" t="s">
        <v>734</v>
      </c>
      <c r="E28" s="59" t="s">
        <v>734</v>
      </c>
      <c r="F28" s="60" t="s">
        <v>734</v>
      </c>
      <c r="G28" s="60" t="s">
        <v>734</v>
      </c>
      <c r="H28" s="60"/>
      <c r="I28" s="60"/>
      <c r="J28" s="60"/>
      <c r="K28" s="60"/>
      <c r="L28" s="71" t="s">
        <v>734</v>
      </c>
    </row>
    <row r="29" spans="1:12" s="19" customFormat="1" ht="18.75" customHeight="1">
      <c r="A29" s="18" t="s">
        <v>733</v>
      </c>
      <c r="B29" s="57">
        <v>21</v>
      </c>
      <c r="C29" s="57" t="s">
        <v>734</v>
      </c>
      <c r="D29" s="58" t="s">
        <v>734</v>
      </c>
      <c r="E29" s="59" t="s">
        <v>734</v>
      </c>
      <c r="F29" s="60" t="s">
        <v>734</v>
      </c>
      <c r="G29" s="60" t="s">
        <v>734</v>
      </c>
      <c r="H29" s="60"/>
      <c r="I29" s="60"/>
      <c r="J29" s="60"/>
      <c r="K29" s="60"/>
      <c r="L29" s="71" t="s">
        <v>734</v>
      </c>
    </row>
    <row r="30" spans="1:12" s="19" customFormat="1" ht="18.75" customHeight="1">
      <c r="A30" s="18" t="s">
        <v>733</v>
      </c>
      <c r="B30" s="57">
        <v>22</v>
      </c>
      <c r="C30" s="57" t="s">
        <v>734</v>
      </c>
      <c r="D30" s="58" t="s">
        <v>734</v>
      </c>
      <c r="E30" s="59" t="s">
        <v>734</v>
      </c>
      <c r="F30" s="60" t="s">
        <v>734</v>
      </c>
      <c r="G30" s="60" t="s">
        <v>734</v>
      </c>
      <c r="H30" s="60"/>
      <c r="I30" s="60"/>
      <c r="J30" s="60"/>
      <c r="K30" s="60"/>
      <c r="L30" s="71" t="s">
        <v>734</v>
      </c>
    </row>
    <row r="31" spans="1:12" s="19" customFormat="1" ht="18.75" customHeight="1">
      <c r="A31" s="18" t="s">
        <v>733</v>
      </c>
      <c r="B31" s="57">
        <v>23</v>
      </c>
      <c r="C31" s="57" t="s">
        <v>734</v>
      </c>
      <c r="D31" s="58" t="s">
        <v>734</v>
      </c>
      <c r="E31" s="59" t="s">
        <v>734</v>
      </c>
      <c r="F31" s="60" t="s">
        <v>734</v>
      </c>
      <c r="G31" s="60" t="s">
        <v>734</v>
      </c>
      <c r="H31" s="60"/>
      <c r="I31" s="60"/>
      <c r="J31" s="60"/>
      <c r="K31" s="60"/>
      <c r="L31" s="71" t="s">
        <v>734</v>
      </c>
    </row>
    <row r="32" spans="1:12" s="19" customFormat="1" ht="18.75" customHeight="1">
      <c r="A32" s="18" t="s">
        <v>733</v>
      </c>
      <c r="B32" s="57">
        <v>24</v>
      </c>
      <c r="C32" s="57" t="s">
        <v>734</v>
      </c>
      <c r="D32" s="58" t="s">
        <v>734</v>
      </c>
      <c r="E32" s="59" t="s">
        <v>734</v>
      </c>
      <c r="F32" s="60" t="s">
        <v>734</v>
      </c>
      <c r="G32" s="60" t="s">
        <v>734</v>
      </c>
      <c r="H32" s="60"/>
      <c r="I32" s="60"/>
      <c r="J32" s="60"/>
      <c r="K32" s="60"/>
      <c r="L32" s="71" t="s">
        <v>734</v>
      </c>
    </row>
    <row r="33" spans="1:12" s="19" customFormat="1" ht="18.75" customHeight="1">
      <c r="A33" s="18" t="s">
        <v>733</v>
      </c>
      <c r="B33" s="57">
        <v>25</v>
      </c>
      <c r="C33" s="57" t="s">
        <v>734</v>
      </c>
      <c r="D33" s="58" t="s">
        <v>734</v>
      </c>
      <c r="E33" s="59" t="s">
        <v>734</v>
      </c>
      <c r="F33" s="60" t="s">
        <v>734</v>
      </c>
      <c r="G33" s="60" t="s">
        <v>734</v>
      </c>
      <c r="H33" s="60"/>
      <c r="I33" s="60"/>
      <c r="J33" s="60"/>
      <c r="K33" s="60"/>
      <c r="L33" s="71" t="s">
        <v>734</v>
      </c>
    </row>
    <row r="34" spans="1:12" s="19" customFormat="1" ht="18.75" customHeight="1">
      <c r="A34" s="18" t="s">
        <v>733</v>
      </c>
      <c r="B34" s="57">
        <v>26</v>
      </c>
      <c r="C34" s="57" t="s">
        <v>734</v>
      </c>
      <c r="D34" s="58" t="s">
        <v>734</v>
      </c>
      <c r="E34" s="59" t="s">
        <v>734</v>
      </c>
      <c r="F34" s="60" t="s">
        <v>734</v>
      </c>
      <c r="G34" s="60" t="s">
        <v>734</v>
      </c>
      <c r="H34" s="60"/>
      <c r="I34" s="60"/>
      <c r="J34" s="60"/>
      <c r="K34" s="60"/>
      <c r="L34" s="71" t="s">
        <v>734</v>
      </c>
    </row>
    <row r="35" spans="1:12" s="19" customFormat="1" ht="18.75" customHeight="1">
      <c r="A35" s="18" t="s">
        <v>733</v>
      </c>
      <c r="B35" s="57">
        <v>27</v>
      </c>
      <c r="C35" s="57" t="s">
        <v>734</v>
      </c>
      <c r="D35" s="58" t="s">
        <v>734</v>
      </c>
      <c r="E35" s="59" t="s">
        <v>734</v>
      </c>
      <c r="F35" s="60" t="s">
        <v>734</v>
      </c>
      <c r="G35" s="60" t="s">
        <v>734</v>
      </c>
      <c r="H35" s="60"/>
      <c r="I35" s="60"/>
      <c r="J35" s="60"/>
      <c r="K35" s="60"/>
      <c r="L35" s="71" t="s">
        <v>734</v>
      </c>
    </row>
    <row r="36" spans="1:12" s="19" customFormat="1" ht="18.75" customHeight="1">
      <c r="A36" s="18" t="s">
        <v>733</v>
      </c>
      <c r="B36" s="57">
        <v>28</v>
      </c>
      <c r="C36" s="57" t="s">
        <v>734</v>
      </c>
      <c r="D36" s="58" t="s">
        <v>734</v>
      </c>
      <c r="E36" s="59" t="s">
        <v>734</v>
      </c>
      <c r="F36" s="60" t="s">
        <v>734</v>
      </c>
      <c r="G36" s="60" t="s">
        <v>734</v>
      </c>
      <c r="H36" s="60"/>
      <c r="I36" s="60"/>
      <c r="J36" s="60"/>
      <c r="K36" s="60"/>
      <c r="L36" s="71" t="s">
        <v>734</v>
      </c>
    </row>
    <row r="37" spans="1:12"/>
    <row r="38" spans="1:12"/>
    <row r="39" spans="1:12"/>
    <row r="40" spans="1:12"/>
    <row r="41" spans="1:12"/>
    <row r="42" spans="1:12"/>
    <row r="43" spans="1:12"/>
    <row r="44" spans="1:12"/>
    <row r="45" spans="1:12"/>
    <row r="46" spans="1:12"/>
    <row r="47" spans="1:12"/>
    <row r="48" spans="1:1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16">
    <mergeCell ref="J7:K7"/>
    <mergeCell ref="A7:A8"/>
    <mergeCell ref="B7:B8"/>
    <mergeCell ref="C7:C8"/>
    <mergeCell ref="D7:D8"/>
    <mergeCell ref="G7:G8"/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</mergeCells>
  <phoneticPr fontId="21" type="noConversion"/>
  <conditionalFormatting sqref="J8:K8 C9:L36">
    <cfRule type="cellIs" dxfId="4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Ngô Thị Hoàng Ngọc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3"/>
  <sheetViews>
    <sheetView workbookViewId="0">
      <pane xSplit="6" ySplit="9" topLeftCell="G10" activePane="bottomRight" state="frozen"/>
      <selection pane="topRight" activeCell="G1" sqref="G1"/>
      <selection pane="bottomLeft" activeCell="A7" sqref="A7"/>
      <selection pane="bottomRight" activeCell="C10" sqref="C10"/>
    </sheetView>
  </sheetViews>
  <sheetFormatPr defaultRowHeight="12.75"/>
  <cols>
    <col min="1" max="1" width="11.85546875" style="9" hidden="1" customWidth="1"/>
    <col min="2" max="2" width="5.140625" style="9" customWidth="1"/>
    <col min="3" max="3" width="12.42578125" style="8" customWidth="1"/>
    <col min="4" max="4" width="17.140625" style="19" customWidth="1"/>
    <col min="5" max="5" width="8.42578125" style="20" customWidth="1"/>
    <col min="6" max="6" width="14.28515625" style="13" customWidth="1"/>
    <col min="7" max="7" width="10.5703125" style="13" customWidth="1"/>
    <col min="8" max="8" width="20.42578125" style="13" customWidth="1"/>
    <col min="9" max="9" width="13" style="11" customWidth="1"/>
    <col min="10" max="16384" width="9.140625" style="9"/>
  </cols>
  <sheetData>
    <row r="1" spans="1:9" s="27" customFormat="1" ht="15">
      <c r="B1" s="315" t="s">
        <v>34</v>
      </c>
      <c r="C1" s="315"/>
      <c r="D1" s="315"/>
      <c r="E1" s="315" t="s">
        <v>144</v>
      </c>
      <c r="F1" s="315"/>
      <c r="G1" s="315"/>
      <c r="H1" s="315"/>
      <c r="I1" s="315"/>
    </row>
    <row r="2" spans="1:9" s="27" customFormat="1" ht="15">
      <c r="B2" s="315" t="s">
        <v>21</v>
      </c>
      <c r="C2" s="315"/>
      <c r="D2" s="315"/>
      <c r="E2" s="315" t="str">
        <f>DSSV!G2&amp;"  "&amp;DSSV!H2</f>
        <v>MÔN:  Đại Cương Nhân Chủng Học</v>
      </c>
      <c r="F2" s="315"/>
      <c r="G2" s="315"/>
      <c r="H2" s="315"/>
      <c r="I2" s="315"/>
    </row>
    <row r="3" spans="1:9" s="27" customFormat="1" ht="15">
      <c r="B3" s="33"/>
      <c r="C3" s="33"/>
      <c r="D3" s="33"/>
      <c r="E3" s="315" t="str">
        <f>IN_DTK!K3</f>
        <v>MÃ MÔN: APY 251</v>
      </c>
      <c r="F3" s="315"/>
      <c r="G3" s="315"/>
      <c r="H3" s="315"/>
      <c r="I3" s="315"/>
    </row>
    <row r="4" spans="1:9" s="27" customFormat="1" ht="15">
      <c r="B4" s="33"/>
      <c r="C4" s="33"/>
      <c r="D4" s="33"/>
      <c r="E4" s="33"/>
      <c r="F4" s="33"/>
      <c r="G4" s="33"/>
      <c r="H4" s="33"/>
      <c r="I4" s="33"/>
    </row>
    <row r="5" spans="1:9" ht="12.75" customHeight="1">
      <c r="B5" s="8"/>
      <c r="D5" s="18"/>
      <c r="E5" s="18"/>
      <c r="F5" s="8"/>
      <c r="G5" s="8"/>
      <c r="H5" s="317" t="str">
        <f>"Học kỳ : " &amp; DSSV!R3</f>
        <v>Học kỳ : 1 (2022-2023)</v>
      </c>
      <c r="I5" s="317"/>
    </row>
    <row r="6" spans="1:9" ht="12.75" customHeight="1">
      <c r="B6" s="12" t="str">
        <f>DSSV!A4&amp;DSSV!C4</f>
        <v>Thời gian:  15h30 - 26/10/2022</v>
      </c>
      <c r="C6" s="11"/>
      <c r="D6" s="25"/>
      <c r="E6" s="26"/>
      <c r="H6" s="317" t="str">
        <f>"Lần thi : "&amp;DSSV!R4</f>
        <v>Lần thi : 1</v>
      </c>
      <c r="I6" s="317"/>
    </row>
    <row r="7" spans="1:9" hidden="1">
      <c r="B7" s="12">
        <v>1</v>
      </c>
      <c r="C7" s="11">
        <v>2</v>
      </c>
      <c r="D7" s="25">
        <v>3</v>
      </c>
      <c r="E7" s="26">
        <v>4</v>
      </c>
      <c r="F7" s="11">
        <v>6</v>
      </c>
      <c r="G7" s="11">
        <v>7</v>
      </c>
      <c r="H7" s="11">
        <v>8</v>
      </c>
      <c r="I7" s="11">
        <v>19</v>
      </c>
    </row>
    <row r="8" spans="1:9" s="28" customFormat="1" ht="15" customHeight="1">
      <c r="A8" s="311" t="s">
        <v>0</v>
      </c>
      <c r="B8" s="312" t="s">
        <v>0</v>
      </c>
      <c r="C8" s="313" t="s">
        <v>18</v>
      </c>
      <c r="D8" s="314" t="s">
        <v>14</v>
      </c>
      <c r="E8" s="316" t="s">
        <v>15</v>
      </c>
      <c r="F8" s="312" t="s">
        <v>159</v>
      </c>
      <c r="G8" s="312" t="s">
        <v>158</v>
      </c>
      <c r="H8" s="313" t="s">
        <v>39</v>
      </c>
      <c r="I8" s="313" t="s">
        <v>17</v>
      </c>
    </row>
    <row r="9" spans="1:9" s="28" customFormat="1" ht="15" customHeight="1">
      <c r="A9" s="311"/>
      <c r="B9" s="312"/>
      <c r="C9" s="312"/>
      <c r="D9" s="314"/>
      <c r="E9" s="316"/>
      <c r="F9" s="312"/>
      <c r="G9" s="312"/>
      <c r="H9" s="312"/>
      <c r="I9" s="313"/>
    </row>
    <row r="10" spans="1:9" s="19" customFormat="1" ht="18.75" customHeight="1">
      <c r="A10" s="18">
        <v>1</v>
      </c>
      <c r="B10" s="29">
        <v>1</v>
      </c>
      <c r="C10" s="29">
        <f>IF(ISNA(VLOOKUP($A10,DSSV!$A$7:$S$65536,DS_NLP!C$7,0))=FALSE,VLOOKUP($A10,DSSV!$A$7:$S$65536,DS_NLP!C$7,0),"")</f>
        <v>27203536036</v>
      </c>
      <c r="D10" s="30" t="str">
        <f>IF(ISNA(VLOOKUP($A10,DSSV!$A$7:$S$65536,DS_NLP!D$7,0))=FALSE,VLOOKUP($A10,DSSV!$A$7:$S$65536,DS_NLP!D$7,0),"")</f>
        <v>Phạm Nguyễn Hà</v>
      </c>
      <c r="E10" s="31" t="str">
        <f>IF(ISNA(VLOOKUP($A10,DSSV!$A$7:$S$65536,DS_NLP!E$7,0))=FALSE,VLOOKUP($A10,DSSV!$A$7:$S$65536,DS_NLP!E$7,0),"")</f>
        <v>Anh</v>
      </c>
      <c r="F10" s="32" t="str">
        <f>IF(ISNA(VLOOKUP($A10,DSSV!$A$7:$S$65536,DS_NLP!F$7,0))=FALSE,VLOOKUP($A10,DSSV!$A$7:$S$65536,DS_NLP!F$7,0),"")</f>
        <v>APY 251 A</v>
      </c>
      <c r="G10" s="32" t="str">
        <f>IF(ISNA(VLOOKUP($A10,DSSV!$A$7:$S$65536,DS_NLP!G$7,0))=FALSE,VLOOKUP($A10,DSSV!$A$7:$S$65536,DS_NLP!G$7,0),"")</f>
        <v>K27VQH</v>
      </c>
      <c r="H10" s="32"/>
      <c r="I10" s="65">
        <f>IF($C10&lt;&gt;0,IF(ISNA(VLOOKUP($A10,DSSV!$A$7:$S$65536,DS_NLP!I$7,0))=FALSE,VLOOKUP($A10,DSSV!$A$7:$S$65536,DS_NLP!I$7,0),""),"")</f>
        <v>0</v>
      </c>
    </row>
    <row r="11" spans="1:9" s="19" customFormat="1" ht="18.75" customHeight="1">
      <c r="A11" s="18">
        <v>2</v>
      </c>
      <c r="B11" s="29">
        <v>2</v>
      </c>
      <c r="C11" s="29">
        <f>IF(ISNA(VLOOKUP($A11,DSSV!$A$7:$S$65536,DS_NLP!C$7,0))=FALSE,VLOOKUP($A11,DSSV!$A$7:$S$65536,DS_NLP!C$7,0),"")</f>
        <v>27203544069</v>
      </c>
      <c r="D11" s="30" t="str">
        <f>IF(ISNA(VLOOKUP($A11,DSSV!$A$7:$S$65536,DS_NLP!D$7,0))=FALSE,VLOOKUP($A11,DSSV!$A$7:$S$65536,DS_NLP!D$7,0),"")</f>
        <v>Nguyễn Thị Hồng</v>
      </c>
      <c r="E11" s="31" t="str">
        <f>IF(ISNA(VLOOKUP($A11,DSSV!$A$7:$S$65536,DS_NLP!E$7,0))=FALSE,VLOOKUP($A11,DSSV!$A$7:$S$65536,DS_NLP!E$7,0),"")</f>
        <v>Anh</v>
      </c>
      <c r="F11" s="32" t="str">
        <f>IF(ISNA(VLOOKUP($A11,DSSV!$A$7:$S$65536,DS_NLP!F$7,0))=FALSE,VLOOKUP($A11,DSSV!$A$7:$S$65536,DS_NLP!F$7,0),"")</f>
        <v>APY 251 A</v>
      </c>
      <c r="G11" s="32" t="str">
        <f>IF(ISNA(VLOOKUP($A11,DSSV!$A$7:$S$65536,DS_NLP!G$7,0))=FALSE,VLOOKUP($A11,DSSV!$A$7:$S$65536,DS_NLP!G$7,0),"")</f>
        <v>K27VQH</v>
      </c>
      <c r="H11" s="32"/>
      <c r="I11" s="65">
        <f>IF($C11&lt;&gt;0,IF(ISNA(VLOOKUP($A11,DSSV!$A$7:$S$65536,DS_NLP!I$7,0))=FALSE,VLOOKUP($A11,DSSV!$A$7:$S$65536,DS_NLP!I$7,0),""),"")</f>
        <v>0</v>
      </c>
    </row>
    <row r="12" spans="1:9" s="19" customFormat="1" ht="18.75" customHeight="1">
      <c r="A12" s="18">
        <v>3</v>
      </c>
      <c r="B12" s="29">
        <v>3</v>
      </c>
      <c r="C12" s="29">
        <f>IF(ISNA(VLOOKUP($A12,DSSV!$A$7:$S$65536,DS_NLP!C$7,0))=FALSE,VLOOKUP($A12,DSSV!$A$7:$S$65536,DS_NLP!C$7,0),"")</f>
        <v>27203550377</v>
      </c>
      <c r="D12" s="30" t="str">
        <f>IF(ISNA(VLOOKUP($A12,DSSV!$A$7:$S$65536,DS_NLP!D$7,0))=FALSE,VLOOKUP($A12,DSSV!$A$7:$S$65536,DS_NLP!D$7,0),"")</f>
        <v>Nguyễn Thị Ngọc</v>
      </c>
      <c r="E12" s="31" t="str">
        <f>IF(ISNA(VLOOKUP($A12,DSSV!$A$7:$S$65536,DS_NLP!E$7,0))=FALSE,VLOOKUP($A12,DSSV!$A$7:$S$65536,DS_NLP!E$7,0),"")</f>
        <v>Anh</v>
      </c>
      <c r="F12" s="32" t="str">
        <f>IF(ISNA(VLOOKUP($A12,DSSV!$A$7:$S$65536,DS_NLP!F$7,0))=FALSE,VLOOKUP($A12,DSSV!$A$7:$S$65536,DS_NLP!F$7,0),"")</f>
        <v>APY 251 A</v>
      </c>
      <c r="G12" s="32" t="str">
        <f>IF(ISNA(VLOOKUP($A12,DSSV!$A$7:$S$65536,DS_NLP!G$7,0))=FALSE,VLOOKUP($A12,DSSV!$A$7:$S$65536,DS_NLP!G$7,0),"")</f>
        <v>K27VE-VQH</v>
      </c>
      <c r="H12" s="32"/>
      <c r="I12" s="65">
        <f>IF($C12&lt;&gt;0,IF(ISNA(VLOOKUP($A12,DSSV!$A$7:$S$65536,DS_NLP!I$7,0))=FALSE,VLOOKUP($A12,DSSV!$A$7:$S$65536,DS_NLP!I$7,0),""),"")</f>
        <v>0</v>
      </c>
    </row>
    <row r="13" spans="1:9" s="19" customFormat="1" ht="18.75" customHeight="1">
      <c r="A13" s="18">
        <v>4</v>
      </c>
      <c r="B13" s="29">
        <v>4</v>
      </c>
      <c r="C13" s="29">
        <f>IF(ISNA(VLOOKUP($A13,DSSV!$A$7:$S$65536,DS_NLP!C$7,0))=FALSE,VLOOKUP($A13,DSSV!$A$7:$S$65536,DS_NLP!C$7,0),"")</f>
        <v>26203341588</v>
      </c>
      <c r="D13" s="30" t="str">
        <f>IF(ISNA(VLOOKUP($A13,DSSV!$A$7:$S$65536,DS_NLP!D$7,0))=FALSE,VLOOKUP($A13,DSSV!$A$7:$S$65536,DS_NLP!D$7,0),"")</f>
        <v>Võ Thị Thanh</v>
      </c>
      <c r="E13" s="31" t="str">
        <f>IF(ISNA(VLOOKUP($A13,DSSV!$A$7:$S$65536,DS_NLP!E$7,0))=FALSE,VLOOKUP($A13,DSSV!$A$7:$S$65536,DS_NLP!E$7,0),"")</f>
        <v>Duyên</v>
      </c>
      <c r="F13" s="32" t="str">
        <f>IF(ISNA(VLOOKUP($A13,DSSV!$A$7:$S$65536,DS_NLP!F$7,0))=FALSE,VLOOKUP($A13,DSSV!$A$7:$S$65536,DS_NLP!F$7,0),"")</f>
        <v>APY 251 A</v>
      </c>
      <c r="G13" s="32" t="str">
        <f>IF(ISNA(VLOOKUP($A13,DSSV!$A$7:$S$65536,DS_NLP!G$7,0))=FALSE,VLOOKUP($A13,DSSV!$A$7:$S$65536,DS_NLP!G$7,0),"")</f>
        <v>K26HP-VQH</v>
      </c>
      <c r="H13" s="32"/>
      <c r="I13" s="65">
        <f>IF($C13&lt;&gt;0,IF(ISNA(VLOOKUP($A13,DSSV!$A$7:$S$65536,DS_NLP!I$7,0))=FALSE,VLOOKUP($A13,DSSV!$A$7:$S$65536,DS_NLP!I$7,0),""),"")</f>
        <v>0</v>
      </c>
    </row>
    <row r="14" spans="1:9" s="19" customFormat="1" ht="18.75" customHeight="1">
      <c r="A14" s="18">
        <v>5</v>
      </c>
      <c r="B14" s="29">
        <v>5</v>
      </c>
      <c r="C14" s="29">
        <f>IF(ISNA(VLOOKUP($A14,DSSV!$A$7:$S$65536,DS_NLP!C$7,0))=FALSE,VLOOKUP($A14,DSSV!$A$7:$S$65536,DS_NLP!C$7,0),"")</f>
        <v>27203538345</v>
      </c>
      <c r="D14" s="30" t="str">
        <f>IF(ISNA(VLOOKUP($A14,DSSV!$A$7:$S$65536,DS_NLP!D$7,0))=FALSE,VLOOKUP($A14,DSSV!$A$7:$S$65536,DS_NLP!D$7,0),"")</f>
        <v>Phạm Thị Thanh</v>
      </c>
      <c r="E14" s="31" t="str">
        <f>IF(ISNA(VLOOKUP($A14,DSSV!$A$7:$S$65536,DS_NLP!E$7,0))=FALSE,VLOOKUP($A14,DSSV!$A$7:$S$65536,DS_NLP!E$7,0),"")</f>
        <v>Duyên</v>
      </c>
      <c r="F14" s="32" t="str">
        <f>IF(ISNA(VLOOKUP($A14,DSSV!$A$7:$S$65536,DS_NLP!F$7,0))=FALSE,VLOOKUP($A14,DSSV!$A$7:$S$65536,DS_NLP!F$7,0),"")</f>
        <v>APY 251 A</v>
      </c>
      <c r="G14" s="32" t="str">
        <f>IF(ISNA(VLOOKUP($A14,DSSV!$A$7:$S$65536,DS_NLP!G$7,0))=FALSE,VLOOKUP($A14,DSSV!$A$7:$S$65536,DS_NLP!G$7,0),"")</f>
        <v>K27VQH</v>
      </c>
      <c r="H14" s="32"/>
      <c r="I14" s="65">
        <f>IF($C14&lt;&gt;0,IF(ISNA(VLOOKUP($A14,DSSV!$A$7:$S$65536,DS_NLP!I$7,0))=FALSE,VLOOKUP($A14,DSSV!$A$7:$S$65536,DS_NLP!I$7,0),""),"")</f>
        <v>0</v>
      </c>
    </row>
    <row r="15" spans="1:9" s="19" customFormat="1" ht="18.75" customHeight="1">
      <c r="A15" s="18">
        <v>6</v>
      </c>
      <c r="B15" s="29">
        <v>6</v>
      </c>
      <c r="C15" s="29">
        <f>IF(ISNA(VLOOKUP($A15,DSSV!$A$7:$S$65536,DS_NLP!C$7,0))=FALSE,VLOOKUP($A15,DSSV!$A$7:$S$65536,DS_NLP!C$7,0),"")</f>
        <v>25213503065</v>
      </c>
      <c r="D15" s="30" t="str">
        <f>IF(ISNA(VLOOKUP($A15,DSSV!$A$7:$S$65536,DS_NLP!D$7,0))=FALSE,VLOOKUP($A15,DSSV!$A$7:$S$65536,DS_NLP!D$7,0),"")</f>
        <v>Thái Nguyễn</v>
      </c>
      <c r="E15" s="31" t="str">
        <f>IF(ISNA(VLOOKUP($A15,DSSV!$A$7:$S$65536,DS_NLP!E$7,0))=FALSE,VLOOKUP($A15,DSSV!$A$7:$S$65536,DS_NLP!E$7,0),"")</f>
        <v>Hiếu</v>
      </c>
      <c r="F15" s="32" t="str">
        <f>IF(ISNA(VLOOKUP($A15,DSSV!$A$7:$S$65536,DS_NLP!F$7,0))=FALSE,VLOOKUP($A15,DSSV!$A$7:$S$65536,DS_NLP!F$7,0),"")</f>
        <v>APY 251 A</v>
      </c>
      <c r="G15" s="32" t="str">
        <f>IF(ISNA(VLOOKUP($A15,DSSV!$A$7:$S$65536,DS_NLP!G$7,0))=FALSE,VLOOKUP($A15,DSSV!$A$7:$S$65536,DS_NLP!G$7,0),"")</f>
        <v>K25VE-VQH</v>
      </c>
      <c r="H15" s="32"/>
      <c r="I15" s="65">
        <f>IF($C15&lt;&gt;0,IF(ISNA(VLOOKUP($A15,DSSV!$A$7:$S$65536,DS_NLP!I$7,0))=FALSE,VLOOKUP($A15,DSSV!$A$7:$S$65536,DS_NLP!I$7,0),""),"")</f>
        <v>0</v>
      </c>
    </row>
    <row r="16" spans="1:9" s="19" customFormat="1" ht="18.75" customHeight="1">
      <c r="A16" s="18">
        <v>7</v>
      </c>
      <c r="B16" s="29">
        <v>7</v>
      </c>
      <c r="C16" s="29">
        <f>IF(ISNA(VLOOKUP($A16,DSSV!$A$7:$S$65536,DS_NLP!C$7,0))=FALSE,VLOOKUP($A16,DSSV!$A$7:$S$65536,DS_NLP!C$7,0),"")</f>
        <v>25213515878</v>
      </c>
      <c r="D16" s="30" t="str">
        <f>IF(ISNA(VLOOKUP($A16,DSSV!$A$7:$S$65536,DS_NLP!D$7,0))=FALSE,VLOOKUP($A16,DSSV!$A$7:$S$65536,DS_NLP!D$7,0),"")</f>
        <v>Trần Đình Quang</v>
      </c>
      <c r="E16" s="31" t="str">
        <f>IF(ISNA(VLOOKUP($A16,DSSV!$A$7:$S$65536,DS_NLP!E$7,0))=FALSE,VLOOKUP($A16,DSSV!$A$7:$S$65536,DS_NLP!E$7,0),"")</f>
        <v>Huy</v>
      </c>
      <c r="F16" s="32" t="str">
        <f>IF(ISNA(VLOOKUP($A16,DSSV!$A$7:$S$65536,DS_NLP!F$7,0))=FALSE,VLOOKUP($A16,DSSV!$A$7:$S$65536,DS_NLP!F$7,0),"")</f>
        <v>APY 251 A</v>
      </c>
      <c r="G16" s="32" t="str">
        <f>IF(ISNA(VLOOKUP($A16,DSSV!$A$7:$S$65536,DS_NLP!G$7,0))=FALSE,VLOOKUP($A16,DSSV!$A$7:$S$65536,DS_NLP!G$7,0),"")</f>
        <v>K25VE-VQH</v>
      </c>
      <c r="H16" s="32"/>
      <c r="I16" s="65">
        <f>IF($C16&lt;&gt;0,IF(ISNA(VLOOKUP($A16,DSSV!$A$7:$S$65536,DS_NLP!I$7,0))=FALSE,VLOOKUP($A16,DSSV!$A$7:$S$65536,DS_NLP!I$7,0),""),"")</f>
        <v>0</v>
      </c>
    </row>
    <row r="17" spans="1:9" s="19" customFormat="1" ht="18.75" customHeight="1">
      <c r="A17" s="18">
        <v>8</v>
      </c>
      <c r="B17" s="29">
        <v>8</v>
      </c>
      <c r="C17" s="29">
        <f>IF(ISNA(VLOOKUP($A17,DSSV!$A$7:$S$65536,DS_NLP!C$7,0))=FALSE,VLOOKUP($A17,DSSV!$A$7:$S$65536,DS_NLP!C$7,0),"")</f>
        <v>26203730706</v>
      </c>
      <c r="D17" s="30" t="str">
        <f>IF(ISNA(VLOOKUP($A17,DSSV!$A$7:$S$65536,DS_NLP!D$7,0))=FALSE,VLOOKUP($A17,DSSV!$A$7:$S$65536,DS_NLP!D$7,0),"")</f>
        <v>Huỳnh Thị Yến</v>
      </c>
      <c r="E17" s="31" t="str">
        <f>IF(ISNA(VLOOKUP($A17,DSSV!$A$7:$S$65536,DS_NLP!E$7,0))=FALSE,VLOOKUP($A17,DSSV!$A$7:$S$65536,DS_NLP!E$7,0),"")</f>
        <v>My</v>
      </c>
      <c r="F17" s="32" t="str">
        <f>IF(ISNA(VLOOKUP($A17,DSSV!$A$7:$S$65536,DS_NLP!F$7,0))=FALSE,VLOOKUP($A17,DSSV!$A$7:$S$65536,DS_NLP!F$7,0),"")</f>
        <v>APY 251 A</v>
      </c>
      <c r="G17" s="32" t="str">
        <f>IF(ISNA(VLOOKUP($A17,DSSV!$A$7:$S$65536,DS_NLP!G$7,0))=FALSE,VLOOKUP($A17,DSSV!$A$7:$S$65536,DS_NLP!G$7,0),"")</f>
        <v>K26HP-VQH</v>
      </c>
      <c r="H17" s="32"/>
      <c r="I17" s="65">
        <f>IF($C17&lt;&gt;0,IF(ISNA(VLOOKUP($A17,DSSV!$A$7:$S$65536,DS_NLP!I$7,0))=FALSE,VLOOKUP($A17,DSSV!$A$7:$S$65536,DS_NLP!I$7,0),""),"")</f>
        <v>0</v>
      </c>
    </row>
    <row r="18" spans="1:9" s="19" customFormat="1" ht="18.75" customHeight="1">
      <c r="A18" s="18">
        <v>9</v>
      </c>
      <c r="B18" s="29">
        <v>9</v>
      </c>
      <c r="C18" s="29">
        <f>IF(ISNA(VLOOKUP($A18,DSSV!$A$7:$S$65536,DS_NLP!C$7,0))=FALSE,VLOOKUP($A18,DSSV!$A$7:$S$65536,DS_NLP!C$7,0),"")</f>
        <v>27203532810</v>
      </c>
      <c r="D18" s="30" t="str">
        <f>IF(ISNA(VLOOKUP($A18,DSSV!$A$7:$S$65536,DS_NLP!D$7,0))=FALSE,VLOOKUP($A18,DSSV!$A$7:$S$65536,DS_NLP!D$7,0),"")</f>
        <v>Lê Thị Thu</v>
      </c>
      <c r="E18" s="31" t="str">
        <f>IF(ISNA(VLOOKUP($A18,DSSV!$A$7:$S$65536,DS_NLP!E$7,0))=FALSE,VLOOKUP($A18,DSSV!$A$7:$S$65536,DS_NLP!E$7,0),"")</f>
        <v>Ngân</v>
      </c>
      <c r="F18" s="32" t="str">
        <f>IF(ISNA(VLOOKUP($A18,DSSV!$A$7:$S$65536,DS_NLP!F$7,0))=FALSE,VLOOKUP($A18,DSSV!$A$7:$S$65536,DS_NLP!F$7,0),"")</f>
        <v>APY 251 A</v>
      </c>
      <c r="G18" s="32" t="str">
        <f>IF(ISNA(VLOOKUP($A18,DSSV!$A$7:$S$65536,DS_NLP!G$7,0))=FALSE,VLOOKUP($A18,DSSV!$A$7:$S$65536,DS_NLP!G$7,0),"")</f>
        <v>K27VQH</v>
      </c>
      <c r="H18" s="32"/>
      <c r="I18" s="65">
        <f>IF($C18&lt;&gt;0,IF(ISNA(VLOOKUP($A18,DSSV!$A$7:$S$65536,DS_NLP!I$7,0))=FALSE,VLOOKUP($A18,DSSV!$A$7:$S$65536,DS_NLP!I$7,0),""),"")</f>
        <v>0</v>
      </c>
    </row>
    <row r="19" spans="1:9" s="19" customFormat="1" ht="18.75" customHeight="1">
      <c r="A19" s="18">
        <v>10</v>
      </c>
      <c r="B19" s="29">
        <v>10</v>
      </c>
      <c r="C19" s="29">
        <f>IF(ISNA(VLOOKUP($A19,DSSV!$A$7:$S$65536,DS_NLP!C$7,0))=FALSE,VLOOKUP($A19,DSSV!$A$7:$S$65536,DS_NLP!C$7,0),"")</f>
        <v>27203502367</v>
      </c>
      <c r="D19" s="30" t="str">
        <f>IF(ISNA(VLOOKUP($A19,DSSV!$A$7:$S$65536,DS_NLP!D$7,0))=FALSE,VLOOKUP($A19,DSSV!$A$7:$S$65536,DS_NLP!D$7,0),"")</f>
        <v>Trịnh Thị Minh</v>
      </c>
      <c r="E19" s="31" t="str">
        <f>IF(ISNA(VLOOKUP($A19,DSSV!$A$7:$S$65536,DS_NLP!E$7,0))=FALSE,VLOOKUP($A19,DSSV!$A$7:$S$65536,DS_NLP!E$7,0),"")</f>
        <v>Nhàn</v>
      </c>
      <c r="F19" s="32" t="str">
        <f>IF(ISNA(VLOOKUP($A19,DSSV!$A$7:$S$65536,DS_NLP!F$7,0))=FALSE,VLOOKUP($A19,DSSV!$A$7:$S$65536,DS_NLP!F$7,0),"")</f>
        <v>APY 251 A</v>
      </c>
      <c r="G19" s="32" t="str">
        <f>IF(ISNA(VLOOKUP($A19,DSSV!$A$7:$S$65536,DS_NLP!G$7,0))=FALSE,VLOOKUP($A19,DSSV!$A$7:$S$65536,DS_NLP!G$7,0),"")</f>
        <v>K27VQH</v>
      </c>
      <c r="H19" s="32"/>
      <c r="I19" s="65">
        <f>IF($C19&lt;&gt;0,IF(ISNA(VLOOKUP($A19,DSSV!$A$7:$S$65536,DS_NLP!I$7,0))=FALSE,VLOOKUP($A19,DSSV!$A$7:$S$65536,DS_NLP!I$7,0),""),"")</f>
        <v>0</v>
      </c>
    </row>
    <row r="20" spans="1:9" s="19" customFormat="1" ht="18.75" customHeight="1">
      <c r="A20" s="18">
        <v>11</v>
      </c>
      <c r="B20" s="29">
        <v>11</v>
      </c>
      <c r="C20" s="29">
        <f>IF(ISNA(VLOOKUP($A20,DSSV!$A$7:$S$65536,DS_NLP!C$7,0))=FALSE,VLOOKUP($A20,DSSV!$A$7:$S$65536,DS_NLP!C$7,0),"")</f>
        <v>26213500528</v>
      </c>
      <c r="D20" s="30" t="str">
        <f>IF(ISNA(VLOOKUP($A20,DSSV!$A$7:$S$65536,DS_NLP!D$7,0))=FALSE,VLOOKUP($A20,DSSV!$A$7:$S$65536,DS_NLP!D$7,0),"")</f>
        <v>Lý Văn</v>
      </c>
      <c r="E20" s="31" t="str">
        <f>IF(ISNA(VLOOKUP($A20,DSSV!$A$7:$S$65536,DS_NLP!E$7,0))=FALSE,VLOOKUP($A20,DSSV!$A$7:$S$65536,DS_NLP!E$7,0),"")</f>
        <v>Phúc</v>
      </c>
      <c r="F20" s="32" t="str">
        <f>IF(ISNA(VLOOKUP($A20,DSSV!$A$7:$S$65536,DS_NLP!F$7,0))=FALSE,VLOOKUP($A20,DSSV!$A$7:$S$65536,DS_NLP!F$7,0),"")</f>
        <v>APY 251 A</v>
      </c>
      <c r="G20" s="32" t="str">
        <f>IF(ISNA(VLOOKUP($A20,DSSV!$A$7:$S$65536,DS_NLP!G$7,0))=FALSE,VLOOKUP($A20,DSSV!$A$7:$S$65536,DS_NLP!G$7,0),"")</f>
        <v>K27VQH</v>
      </c>
      <c r="H20" s="32"/>
      <c r="I20" s="65">
        <f>IF($C20&lt;&gt;0,IF(ISNA(VLOOKUP($A20,DSSV!$A$7:$S$65536,DS_NLP!I$7,0))=FALSE,VLOOKUP($A20,DSSV!$A$7:$S$65536,DS_NLP!I$7,0),""),"")</f>
        <v>0</v>
      </c>
    </row>
    <row r="21" spans="1:9" s="19" customFormat="1" ht="18.75" customHeight="1">
      <c r="A21" s="18">
        <v>12</v>
      </c>
      <c r="B21" s="29">
        <v>12</v>
      </c>
      <c r="C21" s="29">
        <f>IF(ISNA(VLOOKUP($A21,DSSV!$A$7:$S$65536,DS_NLP!C$7,0))=FALSE,VLOOKUP($A21,DSSV!$A$7:$S$65536,DS_NLP!C$7,0),"")</f>
        <v>26203534575</v>
      </c>
      <c r="D21" s="30" t="str">
        <f>IF(ISNA(VLOOKUP($A21,DSSV!$A$7:$S$65536,DS_NLP!D$7,0))=FALSE,VLOOKUP($A21,DSSV!$A$7:$S$65536,DS_NLP!D$7,0),"")</f>
        <v>Nguyễn Thị Tuyết</v>
      </c>
      <c r="E21" s="31" t="str">
        <f>IF(ISNA(VLOOKUP($A21,DSSV!$A$7:$S$65536,DS_NLP!E$7,0))=FALSE,VLOOKUP($A21,DSSV!$A$7:$S$65536,DS_NLP!E$7,0),"")</f>
        <v>Quỳnh</v>
      </c>
      <c r="F21" s="32" t="str">
        <f>IF(ISNA(VLOOKUP($A21,DSSV!$A$7:$S$65536,DS_NLP!F$7,0))=FALSE,VLOOKUP($A21,DSSV!$A$7:$S$65536,DS_NLP!F$7,0),"")</f>
        <v>APY 251 A</v>
      </c>
      <c r="G21" s="32" t="str">
        <f>IF(ISNA(VLOOKUP($A21,DSSV!$A$7:$S$65536,DS_NLP!G$7,0))=FALSE,VLOOKUP($A21,DSSV!$A$7:$S$65536,DS_NLP!G$7,0),"")</f>
        <v>K26HP-VQH</v>
      </c>
      <c r="H21" s="32"/>
      <c r="I21" s="65" t="str">
        <f>IF($C21&lt;&gt;0,IF(ISNA(VLOOKUP($A21,DSSV!$A$7:$S$65536,DS_NLP!I$7,0))=FALSE,VLOOKUP($A21,DSSV!$A$7:$S$65536,DS_NLP!I$7,0),""),"")</f>
        <v>Nợ HP</v>
      </c>
    </row>
    <row r="22" spans="1:9" s="19" customFormat="1" ht="18.75" customHeight="1">
      <c r="A22" s="18">
        <v>13</v>
      </c>
      <c r="B22" s="29">
        <v>13</v>
      </c>
      <c r="C22" s="29">
        <f>IF(ISNA(VLOOKUP($A22,DSSV!$A$7:$S$65536,DS_NLP!C$7,0))=FALSE,VLOOKUP($A22,DSSV!$A$7:$S$65536,DS_NLP!C$7,0),"")</f>
        <v>27203533306</v>
      </c>
      <c r="D22" s="30" t="str">
        <f>IF(ISNA(VLOOKUP($A22,DSSV!$A$7:$S$65536,DS_NLP!D$7,0))=FALSE,VLOOKUP($A22,DSSV!$A$7:$S$65536,DS_NLP!D$7,0),"")</f>
        <v>Dương Thị Diễm</v>
      </c>
      <c r="E22" s="31" t="str">
        <f>IF(ISNA(VLOOKUP($A22,DSSV!$A$7:$S$65536,DS_NLP!E$7,0))=FALSE,VLOOKUP($A22,DSSV!$A$7:$S$65536,DS_NLP!E$7,0),"")</f>
        <v>Quỳnh</v>
      </c>
      <c r="F22" s="32" t="str">
        <f>IF(ISNA(VLOOKUP($A22,DSSV!$A$7:$S$65536,DS_NLP!F$7,0))=FALSE,VLOOKUP($A22,DSSV!$A$7:$S$65536,DS_NLP!F$7,0),"")</f>
        <v>APY 251 A</v>
      </c>
      <c r="G22" s="32" t="str">
        <f>IF(ISNA(VLOOKUP($A22,DSSV!$A$7:$S$65536,DS_NLP!G$7,0))=FALSE,VLOOKUP($A22,DSSV!$A$7:$S$65536,DS_NLP!G$7,0),"")</f>
        <v>K27VJ-VQH</v>
      </c>
      <c r="H22" s="32"/>
      <c r="I22" s="65">
        <f>IF($C22&lt;&gt;0,IF(ISNA(VLOOKUP($A22,DSSV!$A$7:$S$65536,DS_NLP!I$7,0))=FALSE,VLOOKUP($A22,DSSV!$A$7:$S$65536,DS_NLP!I$7,0),""),"")</f>
        <v>0</v>
      </c>
    </row>
    <row r="23" spans="1:9" s="19" customFormat="1" ht="18.75" customHeight="1">
      <c r="A23" s="18">
        <v>14</v>
      </c>
      <c r="B23" s="29">
        <v>14</v>
      </c>
      <c r="C23" s="29">
        <f>IF(ISNA(VLOOKUP($A23,DSSV!$A$7:$S$65536,DS_NLP!C$7,0))=FALSE,VLOOKUP($A23,DSSV!$A$7:$S$65536,DS_NLP!C$7,0),"")</f>
        <v>26203534589</v>
      </c>
      <c r="D23" s="30" t="str">
        <f>IF(ISNA(VLOOKUP($A23,DSSV!$A$7:$S$65536,DS_NLP!D$7,0))=FALSE,VLOOKUP($A23,DSSV!$A$7:$S$65536,DS_NLP!D$7,0),"")</f>
        <v>Lê Nguyễn Kim</v>
      </c>
      <c r="E23" s="31" t="str">
        <f>IF(ISNA(VLOOKUP($A23,DSSV!$A$7:$S$65536,DS_NLP!E$7,0))=FALSE,VLOOKUP($A23,DSSV!$A$7:$S$65536,DS_NLP!E$7,0),"")</f>
        <v>Thương</v>
      </c>
      <c r="F23" s="32" t="str">
        <f>IF(ISNA(VLOOKUP($A23,DSSV!$A$7:$S$65536,DS_NLP!F$7,0))=FALSE,VLOOKUP($A23,DSSV!$A$7:$S$65536,DS_NLP!F$7,0),"")</f>
        <v>APY 251 A</v>
      </c>
      <c r="G23" s="32" t="str">
        <f>IF(ISNA(VLOOKUP($A23,DSSV!$A$7:$S$65536,DS_NLP!G$7,0))=FALSE,VLOOKUP($A23,DSSV!$A$7:$S$65536,DS_NLP!G$7,0),"")</f>
        <v>K26HP-VQH</v>
      </c>
      <c r="H23" s="32"/>
      <c r="I23" s="65">
        <f>IF($C23&lt;&gt;0,IF(ISNA(VLOOKUP($A23,DSSV!$A$7:$S$65536,DS_NLP!I$7,0))=FALSE,VLOOKUP($A23,DSSV!$A$7:$S$65536,DS_NLP!I$7,0),""),"")</f>
        <v>0</v>
      </c>
    </row>
    <row r="24" spans="1:9" s="19" customFormat="1" ht="18.75" customHeight="1">
      <c r="A24" s="18">
        <v>15</v>
      </c>
      <c r="B24" s="29">
        <v>15</v>
      </c>
      <c r="C24" s="29">
        <f>IF(ISNA(VLOOKUP($A24,DSSV!$A$7:$S$65536,DS_NLP!C$7,0))=FALSE,VLOOKUP($A24,DSSV!$A$7:$S$65536,DS_NLP!C$7,0),"")</f>
        <v>26203535183</v>
      </c>
      <c r="D24" s="30" t="str">
        <f>IF(ISNA(VLOOKUP($A24,DSSV!$A$7:$S$65536,DS_NLP!D$7,0))=FALSE,VLOOKUP($A24,DSSV!$A$7:$S$65536,DS_NLP!D$7,0),"")</f>
        <v>Đỗ Thị Thủy</v>
      </c>
      <c r="E24" s="31" t="str">
        <f>IF(ISNA(VLOOKUP($A24,DSSV!$A$7:$S$65536,DS_NLP!E$7,0))=FALSE,VLOOKUP($A24,DSSV!$A$7:$S$65536,DS_NLP!E$7,0),"")</f>
        <v>Tiên</v>
      </c>
      <c r="F24" s="32" t="str">
        <f>IF(ISNA(VLOOKUP($A24,DSSV!$A$7:$S$65536,DS_NLP!F$7,0))=FALSE,VLOOKUP($A24,DSSV!$A$7:$S$65536,DS_NLP!F$7,0),"")</f>
        <v>APY 251 A</v>
      </c>
      <c r="G24" s="32" t="str">
        <f>IF(ISNA(VLOOKUP($A24,DSSV!$A$7:$S$65536,DS_NLP!G$7,0))=FALSE,VLOOKUP($A24,DSSV!$A$7:$S$65536,DS_NLP!G$7,0),"")</f>
        <v>K26HP-VQH</v>
      </c>
      <c r="H24" s="32"/>
      <c r="I24" s="65">
        <f>IF($C24&lt;&gt;0,IF(ISNA(VLOOKUP($A24,DSSV!$A$7:$S$65536,DS_NLP!I$7,0))=FALSE,VLOOKUP($A24,DSSV!$A$7:$S$65536,DS_NLP!I$7,0),""),"")</f>
        <v>0</v>
      </c>
    </row>
    <row r="25" spans="1:9" s="19" customFormat="1" ht="18.75" customHeight="1">
      <c r="A25" s="18">
        <v>16</v>
      </c>
      <c r="B25" s="29">
        <v>16</v>
      </c>
      <c r="C25" s="29">
        <f>IF(ISNA(VLOOKUP($A25,DSSV!$A$7:$S$65536,DS_NLP!C$7,0))=FALSE,VLOOKUP($A25,DSSV!$A$7:$S$65536,DS_NLP!C$7,0),"")</f>
        <v>27213542832</v>
      </c>
      <c r="D25" s="30" t="str">
        <f>IF(ISNA(VLOOKUP($A25,DSSV!$A$7:$S$65536,DS_NLP!D$7,0))=FALSE,VLOOKUP($A25,DSSV!$A$7:$S$65536,DS_NLP!D$7,0),"")</f>
        <v>Đinh Văn</v>
      </c>
      <c r="E25" s="31" t="str">
        <f>IF(ISNA(VLOOKUP($A25,DSSV!$A$7:$S$65536,DS_NLP!E$7,0))=FALSE,VLOOKUP($A25,DSSV!$A$7:$S$65536,DS_NLP!E$7,0),"")</f>
        <v>Trung</v>
      </c>
      <c r="F25" s="32" t="str">
        <f>IF(ISNA(VLOOKUP($A25,DSSV!$A$7:$S$65536,DS_NLP!F$7,0))=FALSE,VLOOKUP($A25,DSSV!$A$7:$S$65536,DS_NLP!F$7,0),"")</f>
        <v>APY 251 A</v>
      </c>
      <c r="G25" s="32" t="str">
        <f>IF(ISNA(VLOOKUP($A25,DSSV!$A$7:$S$65536,DS_NLP!G$7,0))=FALSE,VLOOKUP($A25,DSSV!$A$7:$S$65536,DS_NLP!G$7,0),"")</f>
        <v>K27VQH</v>
      </c>
      <c r="H25" s="32"/>
      <c r="I25" s="65" t="str">
        <f>IF($C25&lt;&gt;0,IF(ISNA(VLOOKUP($A25,DSSV!$A$7:$S$65536,DS_NLP!I$7,0))=FALSE,VLOOKUP($A25,DSSV!$A$7:$S$65536,DS_NLP!I$7,0),""),"")</f>
        <v>Nợ HP</v>
      </c>
    </row>
    <row r="26" spans="1:9" s="19" customFormat="1" ht="18.75" customHeight="1">
      <c r="A26" s="18">
        <v>17</v>
      </c>
      <c r="B26" s="29">
        <v>17</v>
      </c>
      <c r="C26" s="29">
        <f>IF(ISNA(VLOOKUP($A26,DSSV!$A$7:$S$65536,DS_NLP!C$7,0))=FALSE,VLOOKUP($A26,DSSV!$A$7:$S$65536,DS_NLP!C$7,0),"")</f>
        <v>26203537247</v>
      </c>
      <c r="D26" s="30" t="str">
        <f>IF(ISNA(VLOOKUP($A26,DSSV!$A$7:$S$65536,DS_NLP!D$7,0))=FALSE,VLOOKUP($A26,DSSV!$A$7:$S$65536,DS_NLP!D$7,0),"")</f>
        <v>Nguyễn Huỳnh Ngọc</v>
      </c>
      <c r="E26" s="31" t="str">
        <f>IF(ISNA(VLOOKUP($A26,DSSV!$A$7:$S$65536,DS_NLP!E$7,0))=FALSE,VLOOKUP($A26,DSSV!$A$7:$S$65536,DS_NLP!E$7,0),"")</f>
        <v>Uyên</v>
      </c>
      <c r="F26" s="32" t="str">
        <f>IF(ISNA(VLOOKUP($A26,DSSV!$A$7:$S$65536,DS_NLP!F$7,0))=FALSE,VLOOKUP($A26,DSSV!$A$7:$S$65536,DS_NLP!F$7,0),"")</f>
        <v>APY 251 A</v>
      </c>
      <c r="G26" s="32" t="str">
        <f>IF(ISNA(VLOOKUP($A26,DSSV!$A$7:$S$65536,DS_NLP!G$7,0))=FALSE,VLOOKUP($A26,DSSV!$A$7:$S$65536,DS_NLP!G$7,0),"")</f>
        <v>K26HP-VQH</v>
      </c>
      <c r="H26" s="32"/>
      <c r="I26" s="65">
        <f>IF($C26&lt;&gt;0,IF(ISNA(VLOOKUP($A26,DSSV!$A$7:$S$65536,DS_NLP!I$7,0))=FALSE,VLOOKUP($A26,DSSV!$A$7:$S$65536,DS_NLP!I$7,0),""),"")</f>
        <v>0</v>
      </c>
    </row>
    <row r="27" spans="1:9" s="19" customFormat="1" ht="18.75" customHeight="1">
      <c r="A27" s="18">
        <v>18</v>
      </c>
      <c r="B27" s="29">
        <v>18</v>
      </c>
      <c r="C27" s="29">
        <f>IF(ISNA(VLOOKUP($A27,DSSV!$A$7:$S$65536,DS_NLP!C$7,0))=FALSE,VLOOKUP($A27,DSSV!$A$7:$S$65536,DS_NLP!C$7,0),"")</f>
        <v>27213525017</v>
      </c>
      <c r="D27" s="30" t="str">
        <f>IF(ISNA(VLOOKUP($A27,DSSV!$A$7:$S$65536,DS_NLP!D$7,0))=FALSE,VLOOKUP($A27,DSSV!$A$7:$S$65536,DS_NLP!D$7,0),"")</f>
        <v>Lê Quang</v>
      </c>
      <c r="E27" s="31" t="str">
        <f>IF(ISNA(VLOOKUP($A27,DSSV!$A$7:$S$65536,DS_NLP!E$7,0))=FALSE,VLOOKUP($A27,DSSV!$A$7:$S$65536,DS_NLP!E$7,0),"")</f>
        <v>Việt</v>
      </c>
      <c r="F27" s="32" t="str">
        <f>IF(ISNA(VLOOKUP($A27,DSSV!$A$7:$S$65536,DS_NLP!F$7,0))=FALSE,VLOOKUP($A27,DSSV!$A$7:$S$65536,DS_NLP!F$7,0),"")</f>
        <v>APY 251 A</v>
      </c>
      <c r="G27" s="32" t="str">
        <f>IF(ISNA(VLOOKUP($A27,DSSV!$A$7:$S$65536,DS_NLP!G$7,0))=FALSE,VLOOKUP($A27,DSSV!$A$7:$S$65536,DS_NLP!G$7,0),"")</f>
        <v>K27VJ-VQH</v>
      </c>
      <c r="H27" s="32"/>
      <c r="I27" s="65">
        <f>IF($C27&lt;&gt;0,IF(ISNA(VLOOKUP($A27,DSSV!$A$7:$S$65536,DS_NLP!I$7,0))=FALSE,VLOOKUP($A27,DSSV!$A$7:$S$65536,DS_NLP!I$7,0),""),"")</f>
        <v>0</v>
      </c>
    </row>
    <row r="28" spans="1:9" s="19" customFormat="1" ht="18.75" customHeight="1">
      <c r="A28" s="18">
        <v>19</v>
      </c>
      <c r="B28" s="29">
        <v>19</v>
      </c>
      <c r="C28" s="29">
        <f>IF(ISNA(VLOOKUP($A28,DSSV!$A$7:$S$65536,DS_NLP!C$7,0))=FALSE,VLOOKUP($A28,DSSV!$A$7:$S$65536,DS_NLP!C$7,0),"")</f>
        <v>26203529487</v>
      </c>
      <c r="D28" s="30" t="str">
        <f>IF(ISNA(VLOOKUP($A28,DSSV!$A$7:$S$65536,DS_NLP!D$7,0))=FALSE,VLOOKUP($A28,DSSV!$A$7:$S$65536,DS_NLP!D$7,0),"")</f>
        <v>Nguyễn Thảo</v>
      </c>
      <c r="E28" s="31" t="str">
        <f>IF(ISNA(VLOOKUP($A28,DSSV!$A$7:$S$65536,DS_NLP!E$7,0))=FALSE,VLOOKUP($A28,DSSV!$A$7:$S$65536,DS_NLP!E$7,0),"")</f>
        <v>Vy</v>
      </c>
      <c r="F28" s="32" t="str">
        <f>IF(ISNA(VLOOKUP($A28,DSSV!$A$7:$S$65536,DS_NLP!F$7,0))=FALSE,VLOOKUP($A28,DSSV!$A$7:$S$65536,DS_NLP!F$7,0),"")</f>
        <v>APY 251 A</v>
      </c>
      <c r="G28" s="32" t="str">
        <f>IF(ISNA(VLOOKUP($A28,DSSV!$A$7:$S$65536,DS_NLP!G$7,0))=FALSE,VLOOKUP($A28,DSSV!$A$7:$S$65536,DS_NLP!G$7,0),"")</f>
        <v>K27VJ-VQH</v>
      </c>
      <c r="H28" s="32"/>
      <c r="I28" s="65">
        <f>IF($C28&lt;&gt;0,IF(ISNA(VLOOKUP($A28,DSSV!$A$7:$S$65536,DS_NLP!I$7,0))=FALSE,VLOOKUP($A28,DSSV!$A$7:$S$65536,DS_NLP!I$7,0),""),"")</f>
        <v>0</v>
      </c>
    </row>
    <row r="29" spans="1:9" s="19" customFormat="1" ht="18.75" customHeight="1">
      <c r="A29" s="18">
        <v>20</v>
      </c>
      <c r="B29" s="29">
        <v>20</v>
      </c>
      <c r="C29" s="29">
        <f>IF(ISNA(VLOOKUP($A29,DSSV!$A$7:$S$65536,DS_NLP!C$7,0))=FALSE,VLOOKUP($A29,DSSV!$A$7:$S$65536,DS_NLP!C$7,0),"")</f>
        <v>0</v>
      </c>
      <c r="D29" s="30">
        <f>IF(ISNA(VLOOKUP($A29,DSSV!$A$7:$S$65536,DS_NLP!D$7,0))=FALSE,VLOOKUP($A29,DSSV!$A$7:$S$65536,DS_NLP!D$7,0),"")</f>
        <v>0</v>
      </c>
      <c r="E29" s="31">
        <f>IF(ISNA(VLOOKUP($A29,DSSV!$A$7:$S$65536,DS_NLP!E$7,0))=FALSE,VLOOKUP($A29,DSSV!$A$7:$S$65536,DS_NLP!E$7,0),"")</f>
        <v>0</v>
      </c>
      <c r="F29" s="32">
        <f>IF(ISNA(VLOOKUP($A29,DSSV!$A$7:$S$65536,DS_NLP!F$7,0))=FALSE,VLOOKUP($A29,DSSV!$A$7:$S$65536,DS_NLP!F$7,0),"")</f>
        <v>0</v>
      </c>
      <c r="G29" s="32">
        <f>IF(ISNA(VLOOKUP($A29,DSSV!$A$7:$S$65536,DS_NLP!G$7,0))=FALSE,VLOOKUP($A29,DSSV!$A$7:$S$65536,DS_NLP!G$7,0),"")</f>
        <v>0</v>
      </c>
      <c r="H29" s="32"/>
      <c r="I29" s="65" t="str">
        <f>IF($C29&lt;&gt;0,IF(ISNA(VLOOKUP($A29,DSSV!$A$7:$S$65536,DS_NLP!I$7,0))=FALSE,VLOOKUP($A29,DSSV!$A$7:$S$65536,DS_NLP!I$7,0),""),"")</f>
        <v/>
      </c>
    </row>
    <row r="30" spans="1:9" s="19" customFormat="1" ht="18.75" customHeight="1">
      <c r="A30" s="18">
        <v>21</v>
      </c>
      <c r="B30" s="29">
        <v>21</v>
      </c>
      <c r="C30" s="29">
        <f>IF(ISNA(VLOOKUP($A30,DSSV!$A$7:$S$65536,DS_NLP!C$7,0))=FALSE,VLOOKUP($A30,DSSV!$A$7:$S$65536,DS_NLP!C$7,0),"")</f>
        <v>0</v>
      </c>
      <c r="D30" s="30">
        <f>IF(ISNA(VLOOKUP($A30,DSSV!$A$7:$S$65536,DS_NLP!D$7,0))=FALSE,VLOOKUP($A30,DSSV!$A$7:$S$65536,DS_NLP!D$7,0),"")</f>
        <v>0</v>
      </c>
      <c r="E30" s="31">
        <f>IF(ISNA(VLOOKUP($A30,DSSV!$A$7:$S$65536,DS_NLP!E$7,0))=FALSE,VLOOKUP($A30,DSSV!$A$7:$S$65536,DS_NLP!E$7,0),"")</f>
        <v>0</v>
      </c>
      <c r="F30" s="32">
        <f>IF(ISNA(VLOOKUP($A30,DSSV!$A$7:$S$65536,DS_NLP!F$7,0))=FALSE,VLOOKUP($A30,DSSV!$A$7:$S$65536,DS_NLP!F$7,0),"")</f>
        <v>0</v>
      </c>
      <c r="G30" s="32">
        <f>IF(ISNA(VLOOKUP($A30,DSSV!$A$7:$S$65536,DS_NLP!G$7,0))=FALSE,VLOOKUP($A30,DSSV!$A$7:$S$65536,DS_NLP!G$7,0),"")</f>
        <v>0</v>
      </c>
      <c r="H30" s="32"/>
      <c r="I30" s="65" t="str">
        <f>IF($C30&lt;&gt;0,IF(ISNA(VLOOKUP($A30,DSSV!$A$7:$S$65536,DS_NLP!I$7,0))=FALSE,VLOOKUP($A30,DSSV!$A$7:$S$65536,DS_NLP!I$7,0),""),"")</f>
        <v/>
      </c>
    </row>
    <row r="31" spans="1:9" s="19" customFormat="1" ht="18.75" customHeight="1">
      <c r="A31" s="18">
        <v>22</v>
      </c>
      <c r="B31" s="29">
        <v>22</v>
      </c>
      <c r="C31" s="29">
        <f>IF(ISNA(VLOOKUP($A31,DSSV!$A$7:$S$65536,DS_NLP!C$7,0))=FALSE,VLOOKUP($A31,DSSV!$A$7:$S$65536,DS_NLP!C$7,0),"")</f>
        <v>0</v>
      </c>
      <c r="D31" s="30">
        <f>IF(ISNA(VLOOKUP($A31,DSSV!$A$7:$S$65536,DS_NLP!D$7,0))=FALSE,VLOOKUP($A31,DSSV!$A$7:$S$65536,DS_NLP!D$7,0),"")</f>
        <v>0</v>
      </c>
      <c r="E31" s="31">
        <f>IF(ISNA(VLOOKUP($A31,DSSV!$A$7:$S$65536,DS_NLP!E$7,0))=FALSE,VLOOKUP($A31,DSSV!$A$7:$S$65536,DS_NLP!E$7,0),"")</f>
        <v>0</v>
      </c>
      <c r="F31" s="32">
        <f>IF(ISNA(VLOOKUP($A31,DSSV!$A$7:$S$65536,DS_NLP!F$7,0))=FALSE,VLOOKUP($A31,DSSV!$A$7:$S$65536,DS_NLP!F$7,0),"")</f>
        <v>0</v>
      </c>
      <c r="G31" s="32">
        <f>IF(ISNA(VLOOKUP($A31,DSSV!$A$7:$S$65536,DS_NLP!G$7,0))=FALSE,VLOOKUP($A31,DSSV!$A$7:$S$65536,DS_NLP!G$7,0),"")</f>
        <v>0</v>
      </c>
      <c r="H31" s="32"/>
      <c r="I31" s="65" t="str">
        <f>IF($C31&lt;&gt;0,IF(ISNA(VLOOKUP($A31,DSSV!$A$7:$S$65536,DS_NLP!I$7,0))=FALSE,VLOOKUP($A31,DSSV!$A$7:$S$65536,DS_NLP!I$7,0),""),"")</f>
        <v/>
      </c>
    </row>
    <row r="32" spans="1:9" s="19" customFormat="1" ht="18.75" customHeight="1">
      <c r="A32" s="18">
        <v>23</v>
      </c>
      <c r="B32" s="29">
        <v>23</v>
      </c>
      <c r="C32" s="29">
        <f>IF(ISNA(VLOOKUP($A32,DSSV!$A$7:$S$65536,DS_NLP!C$7,0))=FALSE,VLOOKUP($A32,DSSV!$A$7:$S$65536,DS_NLP!C$7,0),"")</f>
        <v>0</v>
      </c>
      <c r="D32" s="30">
        <f>IF(ISNA(VLOOKUP($A32,DSSV!$A$7:$S$65536,DS_NLP!D$7,0))=FALSE,VLOOKUP($A32,DSSV!$A$7:$S$65536,DS_NLP!D$7,0),"")</f>
        <v>0</v>
      </c>
      <c r="E32" s="31">
        <f>IF(ISNA(VLOOKUP($A32,DSSV!$A$7:$S$65536,DS_NLP!E$7,0))=FALSE,VLOOKUP($A32,DSSV!$A$7:$S$65536,DS_NLP!E$7,0),"")</f>
        <v>0</v>
      </c>
      <c r="F32" s="32">
        <f>IF(ISNA(VLOOKUP($A32,DSSV!$A$7:$S$65536,DS_NLP!F$7,0))=FALSE,VLOOKUP($A32,DSSV!$A$7:$S$65536,DS_NLP!F$7,0),"")</f>
        <v>0</v>
      </c>
      <c r="G32" s="32">
        <f>IF(ISNA(VLOOKUP($A32,DSSV!$A$7:$S$65536,DS_NLP!G$7,0))=FALSE,VLOOKUP($A32,DSSV!$A$7:$S$65536,DS_NLP!G$7,0),"")</f>
        <v>0</v>
      </c>
      <c r="H32" s="32"/>
      <c r="I32" s="65" t="str">
        <f>IF($C32&lt;&gt;0,IF(ISNA(VLOOKUP($A32,DSSV!$A$7:$S$65536,DS_NLP!I$7,0))=FALSE,VLOOKUP($A32,DSSV!$A$7:$S$65536,DS_NLP!I$7,0),""),"")</f>
        <v/>
      </c>
    </row>
    <row r="33" spans="1:9" s="19" customFormat="1" ht="18.75" customHeight="1">
      <c r="A33" s="18">
        <v>24</v>
      </c>
      <c r="B33" s="29">
        <v>24</v>
      </c>
      <c r="C33" s="29">
        <f>IF(ISNA(VLOOKUP($A33,DSSV!$A$7:$S$65536,DS_NLP!C$7,0))=FALSE,VLOOKUP($A33,DSSV!$A$7:$S$65536,DS_NLP!C$7,0),"")</f>
        <v>0</v>
      </c>
      <c r="D33" s="30">
        <f>IF(ISNA(VLOOKUP($A33,DSSV!$A$7:$S$65536,DS_NLP!D$7,0))=FALSE,VLOOKUP($A33,DSSV!$A$7:$S$65536,DS_NLP!D$7,0),"")</f>
        <v>0</v>
      </c>
      <c r="E33" s="31">
        <f>IF(ISNA(VLOOKUP($A33,DSSV!$A$7:$S$65536,DS_NLP!E$7,0))=FALSE,VLOOKUP($A33,DSSV!$A$7:$S$65536,DS_NLP!E$7,0),"")</f>
        <v>0</v>
      </c>
      <c r="F33" s="32">
        <f>IF(ISNA(VLOOKUP($A33,DSSV!$A$7:$S$65536,DS_NLP!F$7,0))=FALSE,VLOOKUP($A33,DSSV!$A$7:$S$65536,DS_NLP!F$7,0),"")</f>
        <v>0</v>
      </c>
      <c r="G33" s="32">
        <f>IF(ISNA(VLOOKUP($A33,DSSV!$A$7:$S$65536,DS_NLP!G$7,0))=FALSE,VLOOKUP($A33,DSSV!$A$7:$S$65536,DS_NLP!G$7,0),"")</f>
        <v>0</v>
      </c>
      <c r="H33" s="32"/>
      <c r="I33" s="65" t="str">
        <f>IF($C33&lt;&gt;0,IF(ISNA(VLOOKUP($A33,DSSV!$A$7:$S$65536,DS_NLP!I$7,0))=FALSE,VLOOKUP($A33,DSSV!$A$7:$S$65536,DS_NLP!I$7,0),""),"")</f>
        <v/>
      </c>
    </row>
    <row r="34" spans="1:9" s="19" customFormat="1" ht="18.75" customHeight="1">
      <c r="A34" s="18">
        <v>25</v>
      </c>
      <c r="B34" s="29">
        <v>25</v>
      </c>
      <c r="C34" s="29">
        <f>IF(ISNA(VLOOKUP($A34,DSSV!$A$7:$S$65536,DS_NLP!C$7,0))=FALSE,VLOOKUP($A34,DSSV!$A$7:$S$65536,DS_NLP!C$7,0),"")</f>
        <v>0</v>
      </c>
      <c r="D34" s="30">
        <f>IF(ISNA(VLOOKUP($A34,DSSV!$A$7:$S$65536,DS_NLP!D$7,0))=FALSE,VLOOKUP($A34,DSSV!$A$7:$S$65536,DS_NLP!D$7,0),"")</f>
        <v>0</v>
      </c>
      <c r="E34" s="31">
        <f>IF(ISNA(VLOOKUP($A34,DSSV!$A$7:$S$65536,DS_NLP!E$7,0))=FALSE,VLOOKUP($A34,DSSV!$A$7:$S$65536,DS_NLP!E$7,0),"")</f>
        <v>0</v>
      </c>
      <c r="F34" s="32">
        <f>IF(ISNA(VLOOKUP($A34,DSSV!$A$7:$S$65536,DS_NLP!F$7,0))=FALSE,VLOOKUP($A34,DSSV!$A$7:$S$65536,DS_NLP!F$7,0),"")</f>
        <v>0</v>
      </c>
      <c r="G34" s="32">
        <f>IF(ISNA(VLOOKUP($A34,DSSV!$A$7:$S$65536,DS_NLP!G$7,0))=FALSE,VLOOKUP($A34,DSSV!$A$7:$S$65536,DS_NLP!G$7,0),"")</f>
        <v>0</v>
      </c>
      <c r="H34" s="32"/>
      <c r="I34" s="65" t="str">
        <f>IF($C34&lt;&gt;0,IF(ISNA(VLOOKUP($A34,DSSV!$A$7:$S$65536,DS_NLP!I$7,0))=FALSE,VLOOKUP($A34,DSSV!$A$7:$S$65536,DS_NLP!I$7,0),""),"")</f>
        <v/>
      </c>
    </row>
    <row r="35" spans="1:9" s="19" customFormat="1" ht="18.75" customHeight="1">
      <c r="A35" s="18">
        <v>26</v>
      </c>
      <c r="B35" s="29">
        <v>26</v>
      </c>
      <c r="C35" s="29">
        <f>IF(ISNA(VLOOKUP($A35,DSSV!$A$7:$S$65536,DS_NLP!C$7,0))=FALSE,VLOOKUP($A35,DSSV!$A$7:$S$65536,DS_NLP!C$7,0),"")</f>
        <v>0</v>
      </c>
      <c r="D35" s="30">
        <f>IF(ISNA(VLOOKUP($A35,DSSV!$A$7:$S$65536,DS_NLP!D$7,0))=FALSE,VLOOKUP($A35,DSSV!$A$7:$S$65536,DS_NLP!D$7,0),"")</f>
        <v>0</v>
      </c>
      <c r="E35" s="31">
        <f>IF(ISNA(VLOOKUP($A35,DSSV!$A$7:$S$65536,DS_NLP!E$7,0))=FALSE,VLOOKUP($A35,DSSV!$A$7:$S$65536,DS_NLP!E$7,0),"")</f>
        <v>0</v>
      </c>
      <c r="F35" s="32">
        <f>IF(ISNA(VLOOKUP($A35,DSSV!$A$7:$S$65536,DS_NLP!F$7,0))=FALSE,VLOOKUP($A35,DSSV!$A$7:$S$65536,DS_NLP!F$7,0),"")</f>
        <v>0</v>
      </c>
      <c r="G35" s="32">
        <f>IF(ISNA(VLOOKUP($A35,DSSV!$A$7:$S$65536,DS_NLP!G$7,0))=FALSE,VLOOKUP($A35,DSSV!$A$7:$S$65536,DS_NLP!G$7,0),"")</f>
        <v>0</v>
      </c>
      <c r="H35" s="32"/>
      <c r="I35" s="65" t="str">
        <f>IF($C35&lt;&gt;0,IF(ISNA(VLOOKUP($A35,DSSV!$A$7:$S$65536,DS_NLP!I$7,0))=FALSE,VLOOKUP($A35,DSSV!$A$7:$S$65536,DS_NLP!I$7,0),""),"")</f>
        <v/>
      </c>
    </row>
    <row r="36" spans="1:9" s="19" customFormat="1" ht="18.75" customHeight="1">
      <c r="A36" s="18">
        <v>27</v>
      </c>
      <c r="B36" s="29">
        <v>27</v>
      </c>
      <c r="C36" s="29">
        <f>IF(ISNA(VLOOKUP($A36,DSSV!$A$7:$S$65536,DS_NLP!C$7,0))=FALSE,VLOOKUP($A36,DSSV!$A$7:$S$65536,DS_NLP!C$7,0),"")</f>
        <v>0</v>
      </c>
      <c r="D36" s="30">
        <f>IF(ISNA(VLOOKUP($A36,DSSV!$A$7:$S$65536,DS_NLP!D$7,0))=FALSE,VLOOKUP($A36,DSSV!$A$7:$S$65536,DS_NLP!D$7,0),"")</f>
        <v>0</v>
      </c>
      <c r="E36" s="31">
        <f>IF(ISNA(VLOOKUP($A36,DSSV!$A$7:$S$65536,DS_NLP!E$7,0))=FALSE,VLOOKUP($A36,DSSV!$A$7:$S$65536,DS_NLP!E$7,0),"")</f>
        <v>0</v>
      </c>
      <c r="F36" s="32">
        <f>IF(ISNA(VLOOKUP($A36,DSSV!$A$7:$S$65536,DS_NLP!F$7,0))=FALSE,VLOOKUP($A36,DSSV!$A$7:$S$65536,DS_NLP!F$7,0),"")</f>
        <v>0</v>
      </c>
      <c r="G36" s="32">
        <f>IF(ISNA(VLOOKUP($A36,DSSV!$A$7:$S$65536,DS_NLP!G$7,0))=FALSE,VLOOKUP($A36,DSSV!$A$7:$S$65536,DS_NLP!G$7,0),"")</f>
        <v>0</v>
      </c>
      <c r="H36" s="32"/>
      <c r="I36" s="65" t="str">
        <f>IF($C36&lt;&gt;0,IF(ISNA(VLOOKUP($A36,DSSV!$A$7:$S$65536,DS_NLP!I$7,0))=FALSE,VLOOKUP($A36,DSSV!$A$7:$S$65536,DS_NLP!I$7,0),""),"")</f>
        <v/>
      </c>
    </row>
    <row r="37" spans="1:9" s="19" customFormat="1" ht="18.75" customHeight="1">
      <c r="A37" s="18">
        <v>28</v>
      </c>
      <c r="B37" s="29">
        <v>28</v>
      </c>
      <c r="C37" s="29">
        <f>IF(ISNA(VLOOKUP($A37,DSSV!$A$7:$S$65536,DS_NLP!C$7,0))=FALSE,VLOOKUP($A37,DSSV!$A$7:$S$65536,DS_NLP!C$7,0),"")</f>
        <v>0</v>
      </c>
      <c r="D37" s="30">
        <f>IF(ISNA(VLOOKUP($A37,DSSV!$A$7:$S$65536,DS_NLP!D$7,0))=FALSE,VLOOKUP($A37,DSSV!$A$7:$S$65536,DS_NLP!D$7,0),"")</f>
        <v>0</v>
      </c>
      <c r="E37" s="31">
        <f>IF(ISNA(VLOOKUP($A37,DSSV!$A$7:$S$65536,DS_NLP!E$7,0))=FALSE,VLOOKUP($A37,DSSV!$A$7:$S$65536,DS_NLP!E$7,0),"")</f>
        <v>0</v>
      </c>
      <c r="F37" s="32">
        <f>IF(ISNA(VLOOKUP($A37,DSSV!$A$7:$S$65536,DS_NLP!F$7,0))=FALSE,VLOOKUP($A37,DSSV!$A$7:$S$65536,DS_NLP!F$7,0),"")</f>
        <v>0</v>
      </c>
      <c r="G37" s="32">
        <f>IF(ISNA(VLOOKUP($A37,DSSV!$A$7:$S$65536,DS_NLP!G$7,0))=FALSE,VLOOKUP($A37,DSSV!$A$7:$S$65536,DS_NLP!G$7,0),"")</f>
        <v>0</v>
      </c>
      <c r="H37" s="32"/>
      <c r="I37" s="65" t="str">
        <f>IF($C37&lt;&gt;0,IF(ISNA(VLOOKUP($A37,DSSV!$A$7:$S$65536,DS_NLP!I$7,0))=FALSE,VLOOKUP($A37,DSSV!$A$7:$S$65536,DS_NLP!I$7,0),""),"")</f>
        <v/>
      </c>
    </row>
    <row r="38" spans="1:9" s="19" customFormat="1" ht="18.75" customHeight="1">
      <c r="A38" s="18">
        <v>29</v>
      </c>
      <c r="B38" s="29">
        <v>29</v>
      </c>
      <c r="C38" s="29">
        <f>IF(ISNA(VLOOKUP($A38,DSSV!$A$7:$S$65536,DS_NLP!C$7,0))=FALSE,VLOOKUP($A38,DSSV!$A$7:$S$65536,DS_NLP!C$7,0),"")</f>
        <v>0</v>
      </c>
      <c r="D38" s="30">
        <f>IF(ISNA(VLOOKUP($A38,DSSV!$A$7:$S$65536,DS_NLP!D$7,0))=FALSE,VLOOKUP($A38,DSSV!$A$7:$S$65536,DS_NLP!D$7,0),"")</f>
        <v>0</v>
      </c>
      <c r="E38" s="31">
        <f>IF(ISNA(VLOOKUP($A38,DSSV!$A$7:$S$65536,DS_NLP!E$7,0))=FALSE,VLOOKUP($A38,DSSV!$A$7:$S$65536,DS_NLP!E$7,0),"")</f>
        <v>0</v>
      </c>
      <c r="F38" s="32">
        <f>IF(ISNA(VLOOKUP($A38,DSSV!$A$7:$S$65536,DS_NLP!F$7,0))=FALSE,VLOOKUP($A38,DSSV!$A$7:$S$65536,DS_NLP!F$7,0),"")</f>
        <v>0</v>
      </c>
      <c r="G38" s="32">
        <f>IF(ISNA(VLOOKUP($A38,DSSV!$A$7:$S$65536,DS_NLP!G$7,0))=FALSE,VLOOKUP($A38,DSSV!$A$7:$S$65536,DS_NLP!G$7,0),"")</f>
        <v>0</v>
      </c>
      <c r="H38" s="32"/>
      <c r="I38" s="65" t="str">
        <f>IF($C38&lt;&gt;0,IF(ISNA(VLOOKUP($A38,DSSV!$A$7:$S$65536,DS_NLP!I$7,0))=FALSE,VLOOKUP($A38,DSSV!$A$7:$S$65536,DS_NLP!I$7,0),""),"")</f>
        <v/>
      </c>
    </row>
    <row r="39" spans="1:9" s="19" customFormat="1" ht="18.75" customHeight="1">
      <c r="A39" s="18">
        <v>30</v>
      </c>
      <c r="B39" s="29">
        <v>30</v>
      </c>
      <c r="C39" s="29">
        <f>IF(ISNA(VLOOKUP($A39,DSSV!$A$7:$S$65536,DS_NLP!C$7,0))=FALSE,VLOOKUP($A39,DSSV!$A$7:$S$65536,DS_NLP!C$7,0),"")</f>
        <v>0</v>
      </c>
      <c r="D39" s="30">
        <f>IF(ISNA(VLOOKUP($A39,DSSV!$A$7:$S$65536,DS_NLP!D$7,0))=FALSE,VLOOKUP($A39,DSSV!$A$7:$S$65536,DS_NLP!D$7,0),"")</f>
        <v>0</v>
      </c>
      <c r="E39" s="31">
        <f>IF(ISNA(VLOOKUP($A39,DSSV!$A$7:$S$65536,DS_NLP!E$7,0))=FALSE,VLOOKUP($A39,DSSV!$A$7:$S$65536,DS_NLP!E$7,0),"")</f>
        <v>0</v>
      </c>
      <c r="F39" s="32">
        <f>IF(ISNA(VLOOKUP($A39,DSSV!$A$7:$S$65536,DS_NLP!F$7,0))=FALSE,VLOOKUP($A39,DSSV!$A$7:$S$65536,DS_NLP!F$7,0),"")</f>
        <v>0</v>
      </c>
      <c r="G39" s="32">
        <f>IF(ISNA(VLOOKUP($A39,DSSV!$A$7:$S$65536,DS_NLP!G$7,0))=FALSE,VLOOKUP($A39,DSSV!$A$7:$S$65536,DS_NLP!G$7,0),"")</f>
        <v>0</v>
      </c>
      <c r="H39" s="32"/>
      <c r="I39" s="65" t="str">
        <f>IF($C39&lt;&gt;0,IF(ISNA(VLOOKUP($A39,DSSV!$A$7:$S$65536,DS_NLP!I$7,0))=FALSE,VLOOKUP($A39,DSSV!$A$7:$S$65536,DS_NLP!I$7,0),""),"")</f>
        <v/>
      </c>
    </row>
    <row r="40" spans="1:9" s="19" customFormat="1" ht="18.75" customHeight="1">
      <c r="A40" s="18">
        <v>31</v>
      </c>
      <c r="B40" s="29">
        <v>31</v>
      </c>
      <c r="C40" s="29">
        <f>IF(ISNA(VLOOKUP($A40,DSSV!$A$7:$S$65536,DS_NLP!C$7,0))=FALSE,VLOOKUP($A40,DSSV!$A$7:$S$65536,DS_NLP!C$7,0),"")</f>
        <v>0</v>
      </c>
      <c r="D40" s="30">
        <f>IF(ISNA(VLOOKUP($A40,DSSV!$A$7:$S$65536,DS_NLP!D$7,0))=FALSE,VLOOKUP($A40,DSSV!$A$7:$S$65536,DS_NLP!D$7,0),"")</f>
        <v>0</v>
      </c>
      <c r="E40" s="31">
        <f>IF(ISNA(VLOOKUP($A40,DSSV!$A$7:$S$65536,DS_NLP!E$7,0))=FALSE,VLOOKUP($A40,DSSV!$A$7:$S$65536,DS_NLP!E$7,0),"")</f>
        <v>0</v>
      </c>
      <c r="F40" s="32">
        <f>IF(ISNA(VLOOKUP($A40,DSSV!$A$7:$S$65536,DS_NLP!F$7,0))=FALSE,VLOOKUP($A40,DSSV!$A$7:$S$65536,DS_NLP!F$7,0),"")</f>
        <v>0</v>
      </c>
      <c r="G40" s="32">
        <f>IF(ISNA(VLOOKUP($A40,DSSV!$A$7:$S$65536,DS_NLP!G$7,0))=FALSE,VLOOKUP($A40,DSSV!$A$7:$S$65536,DS_NLP!G$7,0),"")</f>
        <v>0</v>
      </c>
      <c r="H40" s="32"/>
      <c r="I40" s="65" t="str">
        <f>IF($C40&lt;&gt;0,IF(ISNA(VLOOKUP($A40,DSSV!$A$7:$S$65536,DS_NLP!I$7,0))=FALSE,VLOOKUP($A40,DSSV!$A$7:$S$65536,DS_NLP!I$7,0),""),"")</f>
        <v/>
      </c>
    </row>
    <row r="41" spans="1:9" s="19" customFormat="1" ht="18.75" customHeight="1">
      <c r="A41" s="18">
        <v>32</v>
      </c>
      <c r="B41" s="29">
        <v>32</v>
      </c>
      <c r="C41" s="29">
        <f>IF(ISNA(VLOOKUP($A41,DSSV!$A$7:$S$65536,DS_NLP!C$7,0))=FALSE,VLOOKUP($A41,DSSV!$A$7:$S$65536,DS_NLP!C$7,0),"")</f>
        <v>0</v>
      </c>
      <c r="D41" s="30">
        <f>IF(ISNA(VLOOKUP($A41,DSSV!$A$7:$S$65536,DS_NLP!D$7,0))=FALSE,VLOOKUP($A41,DSSV!$A$7:$S$65536,DS_NLP!D$7,0),"")</f>
        <v>0</v>
      </c>
      <c r="E41" s="31">
        <f>IF(ISNA(VLOOKUP($A41,DSSV!$A$7:$S$65536,DS_NLP!E$7,0))=FALSE,VLOOKUP($A41,DSSV!$A$7:$S$65536,DS_NLP!E$7,0),"")</f>
        <v>0</v>
      </c>
      <c r="F41" s="32">
        <f>IF(ISNA(VLOOKUP($A41,DSSV!$A$7:$S$65536,DS_NLP!F$7,0))=FALSE,VLOOKUP($A41,DSSV!$A$7:$S$65536,DS_NLP!F$7,0),"")</f>
        <v>0</v>
      </c>
      <c r="G41" s="32">
        <f>IF(ISNA(VLOOKUP($A41,DSSV!$A$7:$S$65536,DS_NLP!G$7,0))=FALSE,VLOOKUP($A41,DSSV!$A$7:$S$65536,DS_NLP!G$7,0),"")</f>
        <v>0</v>
      </c>
      <c r="H41" s="32"/>
      <c r="I41" s="65" t="str">
        <f>IF($C41&lt;&gt;0,IF(ISNA(VLOOKUP($A41,DSSV!$A$7:$S$65536,DS_NLP!I$7,0))=FALSE,VLOOKUP($A41,DSSV!$A$7:$S$65536,DS_NLP!I$7,0),""),"")</f>
        <v/>
      </c>
    </row>
    <row r="42" spans="1:9" s="19" customFormat="1" ht="18.75" customHeight="1">
      <c r="A42" s="18">
        <v>33</v>
      </c>
      <c r="B42" s="29">
        <v>33</v>
      </c>
      <c r="C42" s="29">
        <f>IF(ISNA(VLOOKUP($A42,DSSV!$A$7:$S$65536,DS_NLP!C$7,0))=FALSE,VLOOKUP($A42,DSSV!$A$7:$S$65536,DS_NLP!C$7,0),"")</f>
        <v>0</v>
      </c>
      <c r="D42" s="30">
        <f>IF(ISNA(VLOOKUP($A42,DSSV!$A$7:$S$65536,DS_NLP!D$7,0))=FALSE,VLOOKUP($A42,DSSV!$A$7:$S$65536,DS_NLP!D$7,0),"")</f>
        <v>0</v>
      </c>
      <c r="E42" s="31">
        <f>IF(ISNA(VLOOKUP($A42,DSSV!$A$7:$S$65536,DS_NLP!E$7,0))=FALSE,VLOOKUP($A42,DSSV!$A$7:$S$65536,DS_NLP!E$7,0),"")</f>
        <v>0</v>
      </c>
      <c r="F42" s="32">
        <f>IF(ISNA(VLOOKUP($A42,DSSV!$A$7:$S$65536,DS_NLP!F$7,0))=FALSE,VLOOKUP($A42,DSSV!$A$7:$S$65536,DS_NLP!F$7,0),"")</f>
        <v>0</v>
      </c>
      <c r="G42" s="32">
        <f>IF(ISNA(VLOOKUP($A42,DSSV!$A$7:$S$65536,DS_NLP!G$7,0))=FALSE,VLOOKUP($A42,DSSV!$A$7:$S$65536,DS_NLP!G$7,0),"")</f>
        <v>0</v>
      </c>
      <c r="H42" s="32"/>
      <c r="I42" s="65" t="str">
        <f>IF($C42&lt;&gt;0,IF(ISNA(VLOOKUP($A42,DSSV!$A$7:$S$65536,DS_NLP!I$7,0))=FALSE,VLOOKUP($A42,DSSV!$A$7:$S$65536,DS_NLP!I$7,0),""),"")</f>
        <v/>
      </c>
    </row>
    <row r="43" spans="1:9" s="19" customFormat="1" ht="18.75" customHeight="1">
      <c r="A43" s="18">
        <v>34</v>
      </c>
      <c r="B43" s="29">
        <v>34</v>
      </c>
      <c r="C43" s="29">
        <f>IF(ISNA(VLOOKUP($A43,DSSV!$A$7:$S$65536,DS_NLP!C$7,0))=FALSE,VLOOKUP($A43,DSSV!$A$7:$S$65536,DS_NLP!C$7,0),"")</f>
        <v>0</v>
      </c>
      <c r="D43" s="30">
        <f>IF(ISNA(VLOOKUP($A43,DSSV!$A$7:$S$65536,DS_NLP!D$7,0))=FALSE,VLOOKUP($A43,DSSV!$A$7:$S$65536,DS_NLP!D$7,0),"")</f>
        <v>0</v>
      </c>
      <c r="E43" s="31">
        <f>IF(ISNA(VLOOKUP($A43,DSSV!$A$7:$S$65536,DS_NLP!E$7,0))=FALSE,VLOOKUP($A43,DSSV!$A$7:$S$65536,DS_NLP!E$7,0),"")</f>
        <v>0</v>
      </c>
      <c r="F43" s="32">
        <f>IF(ISNA(VLOOKUP($A43,DSSV!$A$7:$S$65536,DS_NLP!F$7,0))=FALSE,VLOOKUP($A43,DSSV!$A$7:$S$65536,DS_NLP!F$7,0),"")</f>
        <v>0</v>
      </c>
      <c r="G43" s="32">
        <f>IF(ISNA(VLOOKUP($A43,DSSV!$A$7:$S$65536,DS_NLP!G$7,0))=FALSE,VLOOKUP($A43,DSSV!$A$7:$S$65536,DS_NLP!G$7,0),"")</f>
        <v>0</v>
      </c>
      <c r="H43" s="32"/>
      <c r="I43" s="65" t="str">
        <f>IF($C43&lt;&gt;0,IF(ISNA(VLOOKUP($A43,DSSV!$A$7:$S$65536,DS_NLP!I$7,0))=FALSE,VLOOKUP($A43,DSSV!$A$7:$S$65536,DS_NLP!I$7,0),""),"")</f>
        <v/>
      </c>
    </row>
    <row r="44" spans="1:9" s="19" customFormat="1" ht="18.75" customHeight="1">
      <c r="A44" s="18">
        <v>35</v>
      </c>
      <c r="B44" s="29">
        <v>35</v>
      </c>
      <c r="C44" s="29">
        <f>IF(ISNA(VLOOKUP($A44,DSSV!$A$7:$S$65536,DS_NLP!C$7,0))=FALSE,VLOOKUP($A44,DSSV!$A$7:$S$65536,DS_NLP!C$7,0),"")</f>
        <v>0</v>
      </c>
      <c r="D44" s="30">
        <f>IF(ISNA(VLOOKUP($A44,DSSV!$A$7:$S$65536,DS_NLP!D$7,0))=FALSE,VLOOKUP($A44,DSSV!$A$7:$S$65536,DS_NLP!D$7,0),"")</f>
        <v>0</v>
      </c>
      <c r="E44" s="31">
        <f>IF(ISNA(VLOOKUP($A44,DSSV!$A$7:$S$65536,DS_NLP!E$7,0))=FALSE,VLOOKUP($A44,DSSV!$A$7:$S$65536,DS_NLP!E$7,0),"")</f>
        <v>0</v>
      </c>
      <c r="F44" s="32">
        <f>IF(ISNA(VLOOKUP($A44,DSSV!$A$7:$S$65536,DS_NLP!F$7,0))=FALSE,VLOOKUP($A44,DSSV!$A$7:$S$65536,DS_NLP!F$7,0),"")</f>
        <v>0</v>
      </c>
      <c r="G44" s="32">
        <f>IF(ISNA(VLOOKUP($A44,DSSV!$A$7:$S$65536,DS_NLP!G$7,0))=FALSE,VLOOKUP($A44,DSSV!$A$7:$S$65536,DS_NLP!G$7,0),"")</f>
        <v>0</v>
      </c>
      <c r="H44" s="32"/>
      <c r="I44" s="65" t="str">
        <f>IF($C44&lt;&gt;0,IF(ISNA(VLOOKUP($A44,DSSV!$A$7:$S$65536,DS_NLP!I$7,0))=FALSE,VLOOKUP($A44,DSSV!$A$7:$S$65536,DS_NLP!I$7,0),""),"")</f>
        <v/>
      </c>
    </row>
    <row r="45" spans="1:9" s="19" customFormat="1" ht="18.75" customHeight="1">
      <c r="A45" s="18">
        <v>36</v>
      </c>
      <c r="B45" s="29">
        <v>36</v>
      </c>
      <c r="C45" s="29">
        <f>IF(ISNA(VLOOKUP($A45,DSSV!$A$7:$S$65536,DS_NLP!C$7,0))=FALSE,VLOOKUP($A45,DSSV!$A$7:$S$65536,DS_NLP!C$7,0),"")</f>
        <v>0</v>
      </c>
      <c r="D45" s="30">
        <f>IF(ISNA(VLOOKUP($A45,DSSV!$A$7:$S$65536,DS_NLP!D$7,0))=FALSE,VLOOKUP($A45,DSSV!$A$7:$S$65536,DS_NLP!D$7,0),"")</f>
        <v>0</v>
      </c>
      <c r="E45" s="31">
        <f>IF(ISNA(VLOOKUP($A45,DSSV!$A$7:$S$65536,DS_NLP!E$7,0))=FALSE,VLOOKUP($A45,DSSV!$A$7:$S$65536,DS_NLP!E$7,0),"")</f>
        <v>0</v>
      </c>
      <c r="F45" s="32">
        <f>IF(ISNA(VLOOKUP($A45,DSSV!$A$7:$S$65536,DS_NLP!F$7,0))=FALSE,VLOOKUP($A45,DSSV!$A$7:$S$65536,DS_NLP!F$7,0),"")</f>
        <v>0</v>
      </c>
      <c r="G45" s="32">
        <f>IF(ISNA(VLOOKUP($A45,DSSV!$A$7:$S$65536,DS_NLP!G$7,0))=FALSE,VLOOKUP($A45,DSSV!$A$7:$S$65536,DS_NLP!G$7,0),"")</f>
        <v>0</v>
      </c>
      <c r="H45" s="32"/>
      <c r="I45" s="65" t="str">
        <f>IF($C45&lt;&gt;0,IF(ISNA(VLOOKUP($A45,DSSV!$A$7:$S$65536,DS_NLP!I$7,0))=FALSE,VLOOKUP($A45,DSSV!$A$7:$S$65536,DS_NLP!I$7,0),""),"")</f>
        <v/>
      </c>
    </row>
    <row r="46" spans="1:9" s="19" customFormat="1" ht="18.75" customHeight="1">
      <c r="A46" s="18">
        <v>37</v>
      </c>
      <c r="B46" s="29">
        <v>37</v>
      </c>
      <c r="C46" s="29">
        <f>IF(ISNA(VLOOKUP($A46,DSSV!$A$7:$S$65536,DS_NLP!C$7,0))=FALSE,VLOOKUP($A46,DSSV!$A$7:$S$65536,DS_NLP!C$7,0),"")</f>
        <v>0</v>
      </c>
      <c r="D46" s="30">
        <f>IF(ISNA(VLOOKUP($A46,DSSV!$A$7:$S$65536,DS_NLP!D$7,0))=FALSE,VLOOKUP($A46,DSSV!$A$7:$S$65536,DS_NLP!D$7,0),"")</f>
        <v>0</v>
      </c>
      <c r="E46" s="31">
        <f>IF(ISNA(VLOOKUP($A46,DSSV!$A$7:$S$65536,DS_NLP!E$7,0))=FALSE,VLOOKUP($A46,DSSV!$A$7:$S$65536,DS_NLP!E$7,0),"")</f>
        <v>0</v>
      </c>
      <c r="F46" s="32">
        <f>IF(ISNA(VLOOKUP($A46,DSSV!$A$7:$S$65536,DS_NLP!F$7,0))=FALSE,VLOOKUP($A46,DSSV!$A$7:$S$65536,DS_NLP!F$7,0),"")</f>
        <v>0</v>
      </c>
      <c r="G46" s="32">
        <f>IF(ISNA(VLOOKUP($A46,DSSV!$A$7:$S$65536,DS_NLP!G$7,0))=FALSE,VLOOKUP($A46,DSSV!$A$7:$S$65536,DS_NLP!G$7,0),"")</f>
        <v>0</v>
      </c>
      <c r="H46" s="32"/>
      <c r="I46" s="65" t="str">
        <f>IF($C46&lt;&gt;0,IF(ISNA(VLOOKUP($A46,DSSV!$A$7:$S$65536,DS_NLP!I$7,0))=FALSE,VLOOKUP($A46,DSSV!$A$7:$S$65536,DS_NLP!I$7,0),""),"")</f>
        <v/>
      </c>
    </row>
    <row r="47" spans="1:9" s="19" customFormat="1" ht="18.75" customHeight="1">
      <c r="A47" s="18">
        <v>38</v>
      </c>
      <c r="B47" s="29">
        <v>38</v>
      </c>
      <c r="C47" s="29">
        <f>IF(ISNA(VLOOKUP($A47,DSSV!$A$7:$S$65536,DS_NLP!C$7,0))=FALSE,VLOOKUP($A47,DSSV!$A$7:$S$65536,DS_NLP!C$7,0),"")</f>
        <v>0</v>
      </c>
      <c r="D47" s="30">
        <f>IF(ISNA(VLOOKUP($A47,DSSV!$A$7:$S$65536,DS_NLP!D$7,0))=FALSE,VLOOKUP($A47,DSSV!$A$7:$S$65536,DS_NLP!D$7,0),"")</f>
        <v>0</v>
      </c>
      <c r="E47" s="31">
        <f>IF(ISNA(VLOOKUP($A47,DSSV!$A$7:$S$65536,DS_NLP!E$7,0))=FALSE,VLOOKUP($A47,DSSV!$A$7:$S$65536,DS_NLP!E$7,0),"")</f>
        <v>0</v>
      </c>
      <c r="F47" s="32">
        <f>IF(ISNA(VLOOKUP($A47,DSSV!$A$7:$S$65536,DS_NLP!F$7,0))=FALSE,VLOOKUP($A47,DSSV!$A$7:$S$65536,DS_NLP!F$7,0),"")</f>
        <v>0</v>
      </c>
      <c r="G47" s="32">
        <f>IF(ISNA(VLOOKUP($A47,DSSV!$A$7:$S$65536,DS_NLP!G$7,0))=FALSE,VLOOKUP($A47,DSSV!$A$7:$S$65536,DS_NLP!G$7,0),"")</f>
        <v>0</v>
      </c>
      <c r="H47" s="32"/>
      <c r="I47" s="65" t="str">
        <f>IF($C47&lt;&gt;0,IF(ISNA(VLOOKUP($A47,DSSV!$A$7:$S$65536,DS_NLP!I$7,0))=FALSE,VLOOKUP($A47,DSSV!$A$7:$S$65536,DS_NLP!I$7,0),""),"")</f>
        <v/>
      </c>
    </row>
    <row r="48" spans="1:9" s="19" customFormat="1" ht="18.75" customHeight="1">
      <c r="A48" s="18">
        <v>39</v>
      </c>
      <c r="B48" s="29">
        <v>39</v>
      </c>
      <c r="C48" s="29">
        <f>IF(ISNA(VLOOKUP($A48,DSSV!$A$7:$S$65536,DS_NLP!C$7,0))=FALSE,VLOOKUP($A48,DSSV!$A$7:$S$65536,DS_NLP!C$7,0),"")</f>
        <v>0</v>
      </c>
      <c r="D48" s="30">
        <f>IF(ISNA(VLOOKUP($A48,DSSV!$A$7:$S$65536,DS_NLP!D$7,0))=FALSE,VLOOKUP($A48,DSSV!$A$7:$S$65536,DS_NLP!D$7,0),"")</f>
        <v>0</v>
      </c>
      <c r="E48" s="31">
        <f>IF(ISNA(VLOOKUP($A48,DSSV!$A$7:$S$65536,DS_NLP!E$7,0))=FALSE,VLOOKUP($A48,DSSV!$A$7:$S$65536,DS_NLP!E$7,0),"")</f>
        <v>0</v>
      </c>
      <c r="F48" s="32">
        <f>IF(ISNA(VLOOKUP($A48,DSSV!$A$7:$S$65536,DS_NLP!F$7,0))=FALSE,VLOOKUP($A48,DSSV!$A$7:$S$65536,DS_NLP!F$7,0),"")</f>
        <v>0</v>
      </c>
      <c r="G48" s="32">
        <f>IF(ISNA(VLOOKUP($A48,DSSV!$A$7:$S$65536,DS_NLP!G$7,0))=FALSE,VLOOKUP($A48,DSSV!$A$7:$S$65536,DS_NLP!G$7,0),"")</f>
        <v>0</v>
      </c>
      <c r="H48" s="32"/>
      <c r="I48" s="65" t="str">
        <f>IF($C48&lt;&gt;0,IF(ISNA(VLOOKUP($A48,DSSV!$A$7:$S$65536,DS_NLP!I$7,0))=FALSE,VLOOKUP($A48,DSSV!$A$7:$S$65536,DS_NLP!I$7,0),""),"")</f>
        <v/>
      </c>
    </row>
    <row r="49" spans="1:9" s="19" customFormat="1" ht="18.75" customHeight="1">
      <c r="A49" s="18">
        <v>40</v>
      </c>
      <c r="B49" s="29">
        <v>40</v>
      </c>
      <c r="C49" s="29">
        <f>IF(ISNA(VLOOKUP($A49,DSSV!$A$7:$S$65536,DS_NLP!C$7,0))=FALSE,VLOOKUP($A49,DSSV!$A$7:$S$65536,DS_NLP!C$7,0),"")</f>
        <v>0</v>
      </c>
      <c r="D49" s="30">
        <f>IF(ISNA(VLOOKUP($A49,DSSV!$A$7:$S$65536,DS_NLP!D$7,0))=FALSE,VLOOKUP($A49,DSSV!$A$7:$S$65536,DS_NLP!D$7,0),"")</f>
        <v>0</v>
      </c>
      <c r="E49" s="31">
        <f>IF(ISNA(VLOOKUP($A49,DSSV!$A$7:$S$65536,DS_NLP!E$7,0))=FALSE,VLOOKUP($A49,DSSV!$A$7:$S$65536,DS_NLP!E$7,0),"")</f>
        <v>0</v>
      </c>
      <c r="F49" s="32">
        <f>IF(ISNA(VLOOKUP($A49,DSSV!$A$7:$S$65536,DS_NLP!F$7,0))=FALSE,VLOOKUP($A49,DSSV!$A$7:$S$65536,DS_NLP!F$7,0),"")</f>
        <v>0</v>
      </c>
      <c r="G49" s="32">
        <f>IF(ISNA(VLOOKUP($A49,DSSV!$A$7:$S$65536,DS_NLP!G$7,0))=FALSE,VLOOKUP($A49,DSSV!$A$7:$S$65536,DS_NLP!G$7,0),"")</f>
        <v>0</v>
      </c>
      <c r="H49" s="32"/>
      <c r="I49" s="65" t="str">
        <f>IF($C49&lt;&gt;0,IF(ISNA(VLOOKUP($A49,DSSV!$A$7:$S$65536,DS_NLP!I$7,0))=FALSE,VLOOKUP($A49,DSSV!$A$7:$S$65536,DS_NLP!I$7,0),""),"")</f>
        <v/>
      </c>
    </row>
    <row r="50" spans="1:9" s="19" customFormat="1" ht="18.75" customHeight="1">
      <c r="A50" s="18">
        <v>41</v>
      </c>
      <c r="B50" s="29">
        <v>41</v>
      </c>
      <c r="C50" s="29">
        <f>IF(ISNA(VLOOKUP($A50,DSSV!$A$7:$S$65536,DS_NLP!C$7,0))=FALSE,VLOOKUP($A50,DSSV!$A$7:$S$65536,DS_NLP!C$7,0),"")</f>
        <v>0</v>
      </c>
      <c r="D50" s="30">
        <f>IF(ISNA(VLOOKUP($A50,DSSV!$A$7:$S$65536,DS_NLP!D$7,0))=FALSE,VLOOKUP($A50,DSSV!$A$7:$S$65536,DS_NLP!D$7,0),"")</f>
        <v>0</v>
      </c>
      <c r="E50" s="31">
        <f>IF(ISNA(VLOOKUP($A50,DSSV!$A$7:$S$65536,DS_NLP!E$7,0))=FALSE,VLOOKUP($A50,DSSV!$A$7:$S$65536,DS_NLP!E$7,0),"")</f>
        <v>0</v>
      </c>
      <c r="F50" s="32">
        <f>IF(ISNA(VLOOKUP($A50,DSSV!$A$7:$S$65536,DS_NLP!F$7,0))=FALSE,VLOOKUP($A50,DSSV!$A$7:$S$65536,DS_NLP!F$7,0),"")</f>
        <v>0</v>
      </c>
      <c r="G50" s="32">
        <f>IF(ISNA(VLOOKUP($A50,DSSV!$A$7:$S$65536,DS_NLP!G$7,0))=FALSE,VLOOKUP($A50,DSSV!$A$7:$S$65536,DS_NLP!G$7,0),"")</f>
        <v>0</v>
      </c>
      <c r="H50" s="32"/>
      <c r="I50" s="65" t="str">
        <f>IF($C50&lt;&gt;0,IF(ISNA(VLOOKUP($A50,DSSV!$A$7:$S$65536,DS_NLP!I$7,0))=FALSE,VLOOKUP($A50,DSSV!$A$7:$S$65536,DS_NLP!I$7,0),""),"")</f>
        <v/>
      </c>
    </row>
    <row r="51" spans="1:9" s="19" customFormat="1" ht="18.75" customHeight="1">
      <c r="A51" s="18">
        <v>42</v>
      </c>
      <c r="B51" s="29">
        <v>42</v>
      </c>
      <c r="C51" s="29">
        <f>IF(ISNA(VLOOKUP($A51,DSSV!$A$7:$S$65536,DS_NLP!C$7,0))=FALSE,VLOOKUP($A51,DSSV!$A$7:$S$65536,DS_NLP!C$7,0),"")</f>
        <v>0</v>
      </c>
      <c r="D51" s="30">
        <f>IF(ISNA(VLOOKUP($A51,DSSV!$A$7:$S$65536,DS_NLP!D$7,0))=FALSE,VLOOKUP($A51,DSSV!$A$7:$S$65536,DS_NLP!D$7,0),"")</f>
        <v>0</v>
      </c>
      <c r="E51" s="31">
        <f>IF(ISNA(VLOOKUP($A51,DSSV!$A$7:$S$65536,DS_NLP!E$7,0))=FALSE,VLOOKUP($A51,DSSV!$A$7:$S$65536,DS_NLP!E$7,0),"")</f>
        <v>0</v>
      </c>
      <c r="F51" s="32">
        <f>IF(ISNA(VLOOKUP($A51,DSSV!$A$7:$S$65536,DS_NLP!F$7,0))=FALSE,VLOOKUP($A51,DSSV!$A$7:$S$65536,DS_NLP!F$7,0),"")</f>
        <v>0</v>
      </c>
      <c r="G51" s="32">
        <f>IF(ISNA(VLOOKUP($A51,DSSV!$A$7:$S$65536,DS_NLP!G$7,0))=FALSE,VLOOKUP($A51,DSSV!$A$7:$S$65536,DS_NLP!G$7,0),"")</f>
        <v>0</v>
      </c>
      <c r="H51" s="32"/>
      <c r="I51" s="65" t="str">
        <f>IF($C51&lt;&gt;0,IF(ISNA(VLOOKUP($A51,DSSV!$A$7:$S$65536,DS_NLP!I$7,0))=FALSE,VLOOKUP($A51,DSSV!$A$7:$S$65536,DS_NLP!I$7,0),""),"")</f>
        <v/>
      </c>
    </row>
    <row r="52" spans="1:9" s="19" customFormat="1" ht="18.75" customHeight="1">
      <c r="A52" s="18">
        <v>43</v>
      </c>
      <c r="B52" s="29">
        <v>43</v>
      </c>
      <c r="C52" s="29">
        <f>IF(ISNA(VLOOKUP($A52,DSSV!$A$7:$S$65536,DS_NLP!C$7,0))=FALSE,VLOOKUP($A52,DSSV!$A$7:$S$65536,DS_NLP!C$7,0),"")</f>
        <v>0</v>
      </c>
      <c r="D52" s="30">
        <f>IF(ISNA(VLOOKUP($A52,DSSV!$A$7:$S$65536,DS_NLP!D$7,0))=FALSE,VLOOKUP($A52,DSSV!$A$7:$S$65536,DS_NLP!D$7,0),"")</f>
        <v>0</v>
      </c>
      <c r="E52" s="31">
        <f>IF(ISNA(VLOOKUP($A52,DSSV!$A$7:$S$65536,DS_NLP!E$7,0))=FALSE,VLOOKUP($A52,DSSV!$A$7:$S$65536,DS_NLP!E$7,0),"")</f>
        <v>0</v>
      </c>
      <c r="F52" s="32">
        <f>IF(ISNA(VLOOKUP($A52,DSSV!$A$7:$S$65536,DS_NLP!F$7,0))=FALSE,VLOOKUP($A52,DSSV!$A$7:$S$65536,DS_NLP!F$7,0),"")</f>
        <v>0</v>
      </c>
      <c r="G52" s="32">
        <f>IF(ISNA(VLOOKUP($A52,DSSV!$A$7:$S$65536,DS_NLP!G$7,0))=FALSE,VLOOKUP($A52,DSSV!$A$7:$S$65536,DS_NLP!G$7,0),"")</f>
        <v>0</v>
      </c>
      <c r="H52" s="32"/>
      <c r="I52" s="65" t="str">
        <f>IF($C52&lt;&gt;0,IF(ISNA(VLOOKUP($A52,DSSV!$A$7:$S$65536,DS_NLP!I$7,0))=FALSE,VLOOKUP($A52,DSSV!$A$7:$S$65536,DS_NLP!I$7,0),""),"")</f>
        <v/>
      </c>
    </row>
    <row r="53" spans="1:9" s="19" customFormat="1" ht="18.75" customHeight="1">
      <c r="A53" s="18">
        <v>44</v>
      </c>
      <c r="B53" s="29">
        <v>44</v>
      </c>
      <c r="C53" s="29">
        <f>IF(ISNA(VLOOKUP($A53,DSSV!$A$7:$S$65536,DS_NLP!C$7,0))=FALSE,VLOOKUP($A53,DSSV!$A$7:$S$65536,DS_NLP!C$7,0),"")</f>
        <v>0</v>
      </c>
      <c r="D53" s="30">
        <f>IF(ISNA(VLOOKUP($A53,DSSV!$A$7:$S$65536,DS_NLP!D$7,0))=FALSE,VLOOKUP($A53,DSSV!$A$7:$S$65536,DS_NLP!D$7,0),"")</f>
        <v>0</v>
      </c>
      <c r="E53" s="31">
        <f>IF(ISNA(VLOOKUP($A53,DSSV!$A$7:$S$65536,DS_NLP!E$7,0))=FALSE,VLOOKUP($A53,DSSV!$A$7:$S$65536,DS_NLP!E$7,0),"")</f>
        <v>0</v>
      </c>
      <c r="F53" s="32">
        <f>IF(ISNA(VLOOKUP($A53,DSSV!$A$7:$S$65536,DS_NLP!F$7,0))=FALSE,VLOOKUP($A53,DSSV!$A$7:$S$65536,DS_NLP!F$7,0),"")</f>
        <v>0</v>
      </c>
      <c r="G53" s="32">
        <f>IF(ISNA(VLOOKUP($A53,DSSV!$A$7:$S$65536,DS_NLP!G$7,0))=FALSE,VLOOKUP($A53,DSSV!$A$7:$S$65536,DS_NLP!G$7,0),"")</f>
        <v>0</v>
      </c>
      <c r="H53" s="32"/>
      <c r="I53" s="65" t="str">
        <f>IF($C53&lt;&gt;0,IF(ISNA(VLOOKUP($A53,DSSV!$A$7:$S$65536,DS_NLP!I$7,0))=FALSE,VLOOKUP($A53,DSSV!$A$7:$S$65536,DS_NLP!I$7,0),""),"")</f>
        <v/>
      </c>
    </row>
    <row r="54" spans="1:9" s="19" customFormat="1" ht="18.75" customHeight="1">
      <c r="A54" s="18">
        <v>45</v>
      </c>
      <c r="B54" s="29">
        <v>45</v>
      </c>
      <c r="C54" s="29">
        <f>IF(ISNA(VLOOKUP($A54,DSSV!$A$7:$S$65536,DS_NLP!C$7,0))=FALSE,VLOOKUP($A54,DSSV!$A$7:$S$65536,DS_NLP!C$7,0),"")</f>
        <v>0</v>
      </c>
      <c r="D54" s="30">
        <f>IF(ISNA(VLOOKUP($A54,DSSV!$A$7:$S$65536,DS_NLP!D$7,0))=FALSE,VLOOKUP($A54,DSSV!$A$7:$S$65536,DS_NLP!D$7,0),"")</f>
        <v>0</v>
      </c>
      <c r="E54" s="31">
        <f>IF(ISNA(VLOOKUP($A54,DSSV!$A$7:$S$65536,DS_NLP!E$7,0))=FALSE,VLOOKUP($A54,DSSV!$A$7:$S$65536,DS_NLP!E$7,0),"")</f>
        <v>0</v>
      </c>
      <c r="F54" s="32">
        <f>IF(ISNA(VLOOKUP($A54,DSSV!$A$7:$S$65536,DS_NLP!F$7,0))=FALSE,VLOOKUP($A54,DSSV!$A$7:$S$65536,DS_NLP!F$7,0),"")</f>
        <v>0</v>
      </c>
      <c r="G54" s="32">
        <f>IF(ISNA(VLOOKUP($A54,DSSV!$A$7:$S$65536,DS_NLP!G$7,0))=FALSE,VLOOKUP($A54,DSSV!$A$7:$S$65536,DS_NLP!G$7,0),"")</f>
        <v>0</v>
      </c>
      <c r="H54" s="32"/>
      <c r="I54" s="65" t="str">
        <f>IF($C54&lt;&gt;0,IF(ISNA(VLOOKUP($A54,DSSV!$A$7:$S$65536,DS_NLP!I$7,0))=FALSE,VLOOKUP($A54,DSSV!$A$7:$S$65536,DS_NLP!I$7,0),""),"")</f>
        <v/>
      </c>
    </row>
    <row r="55" spans="1:9" s="19" customFormat="1" ht="18.75" customHeight="1">
      <c r="A55" s="18">
        <v>46</v>
      </c>
      <c r="B55" s="29">
        <v>46</v>
      </c>
      <c r="C55" s="29">
        <f>IF(ISNA(VLOOKUP($A55,DSSV!$A$7:$S$65536,DS_NLP!C$7,0))=FALSE,VLOOKUP($A55,DSSV!$A$7:$S$65536,DS_NLP!C$7,0),"")</f>
        <v>0</v>
      </c>
      <c r="D55" s="30">
        <f>IF(ISNA(VLOOKUP($A55,DSSV!$A$7:$S$65536,DS_NLP!D$7,0))=FALSE,VLOOKUP($A55,DSSV!$A$7:$S$65536,DS_NLP!D$7,0),"")</f>
        <v>0</v>
      </c>
      <c r="E55" s="31">
        <f>IF(ISNA(VLOOKUP($A55,DSSV!$A$7:$S$65536,DS_NLP!E$7,0))=FALSE,VLOOKUP($A55,DSSV!$A$7:$S$65536,DS_NLP!E$7,0),"")</f>
        <v>0</v>
      </c>
      <c r="F55" s="32">
        <f>IF(ISNA(VLOOKUP($A55,DSSV!$A$7:$S$65536,DS_NLP!F$7,0))=FALSE,VLOOKUP($A55,DSSV!$A$7:$S$65536,DS_NLP!F$7,0),"")</f>
        <v>0</v>
      </c>
      <c r="G55" s="32">
        <f>IF(ISNA(VLOOKUP($A55,DSSV!$A$7:$S$65536,DS_NLP!G$7,0))=FALSE,VLOOKUP($A55,DSSV!$A$7:$S$65536,DS_NLP!G$7,0),"")</f>
        <v>0</v>
      </c>
      <c r="H55" s="32"/>
      <c r="I55" s="65" t="str">
        <f>IF($C55&lt;&gt;0,IF(ISNA(VLOOKUP($A55,DSSV!$A$7:$S$65536,DS_NLP!I$7,0))=FALSE,VLOOKUP($A55,DSSV!$A$7:$S$65536,DS_NLP!I$7,0),""),"")</f>
        <v/>
      </c>
    </row>
    <row r="56" spans="1:9" s="19" customFormat="1" ht="18.75" customHeight="1">
      <c r="A56" s="18">
        <v>47</v>
      </c>
      <c r="B56" s="29">
        <v>47</v>
      </c>
      <c r="C56" s="29">
        <f>IF(ISNA(VLOOKUP($A56,DSSV!$A$7:$S$65536,DS_NLP!C$7,0))=FALSE,VLOOKUP($A56,DSSV!$A$7:$S$65536,DS_NLP!C$7,0),"")</f>
        <v>0</v>
      </c>
      <c r="D56" s="30">
        <f>IF(ISNA(VLOOKUP($A56,DSSV!$A$7:$S$65536,DS_NLP!D$7,0))=FALSE,VLOOKUP($A56,DSSV!$A$7:$S$65536,DS_NLP!D$7,0),"")</f>
        <v>0</v>
      </c>
      <c r="E56" s="31">
        <f>IF(ISNA(VLOOKUP($A56,DSSV!$A$7:$S$65536,DS_NLP!E$7,0))=FALSE,VLOOKUP($A56,DSSV!$A$7:$S$65536,DS_NLP!E$7,0),"")</f>
        <v>0</v>
      </c>
      <c r="F56" s="32">
        <f>IF(ISNA(VLOOKUP($A56,DSSV!$A$7:$S$65536,DS_NLP!F$7,0))=FALSE,VLOOKUP($A56,DSSV!$A$7:$S$65536,DS_NLP!F$7,0),"")</f>
        <v>0</v>
      </c>
      <c r="G56" s="32">
        <f>IF(ISNA(VLOOKUP($A56,DSSV!$A$7:$S$65536,DS_NLP!G$7,0))=FALSE,VLOOKUP($A56,DSSV!$A$7:$S$65536,DS_NLP!G$7,0),"")</f>
        <v>0</v>
      </c>
      <c r="H56" s="32"/>
      <c r="I56" s="65" t="str">
        <f>IF($C56&lt;&gt;0,IF(ISNA(VLOOKUP($A56,DSSV!$A$7:$S$65536,DS_NLP!I$7,0))=FALSE,VLOOKUP($A56,DSSV!$A$7:$S$65536,DS_NLP!I$7,0),""),"")</f>
        <v/>
      </c>
    </row>
    <row r="57" spans="1:9" s="19" customFormat="1" ht="18.75" customHeight="1">
      <c r="A57" s="18">
        <v>48</v>
      </c>
      <c r="B57" s="29">
        <v>48</v>
      </c>
      <c r="C57" s="29">
        <f>IF(ISNA(VLOOKUP($A57,DSSV!$A$7:$S$65536,DS_NLP!C$7,0))=FALSE,VLOOKUP($A57,DSSV!$A$7:$S$65536,DS_NLP!C$7,0),"")</f>
        <v>0</v>
      </c>
      <c r="D57" s="30">
        <f>IF(ISNA(VLOOKUP($A57,DSSV!$A$7:$S$65536,DS_NLP!D$7,0))=FALSE,VLOOKUP($A57,DSSV!$A$7:$S$65536,DS_NLP!D$7,0),"")</f>
        <v>0</v>
      </c>
      <c r="E57" s="31">
        <f>IF(ISNA(VLOOKUP($A57,DSSV!$A$7:$S$65536,DS_NLP!E$7,0))=FALSE,VLOOKUP($A57,DSSV!$A$7:$S$65536,DS_NLP!E$7,0),"")</f>
        <v>0</v>
      </c>
      <c r="F57" s="32">
        <f>IF(ISNA(VLOOKUP($A57,DSSV!$A$7:$S$65536,DS_NLP!F$7,0))=FALSE,VLOOKUP($A57,DSSV!$A$7:$S$65536,DS_NLP!F$7,0),"")</f>
        <v>0</v>
      </c>
      <c r="G57" s="32">
        <f>IF(ISNA(VLOOKUP($A57,DSSV!$A$7:$S$65536,DS_NLP!G$7,0))=FALSE,VLOOKUP($A57,DSSV!$A$7:$S$65536,DS_NLP!G$7,0),"")</f>
        <v>0</v>
      </c>
      <c r="H57" s="32"/>
      <c r="I57" s="65" t="str">
        <f>IF($C57&lt;&gt;0,IF(ISNA(VLOOKUP($A57,DSSV!$A$7:$S$65536,DS_NLP!I$7,0))=FALSE,VLOOKUP($A57,DSSV!$A$7:$S$65536,DS_NLP!I$7,0),""),"")</f>
        <v/>
      </c>
    </row>
    <row r="58" spans="1:9" s="19" customFormat="1" ht="18.75" customHeight="1">
      <c r="A58" s="18">
        <v>49</v>
      </c>
      <c r="B58" s="29">
        <v>49</v>
      </c>
      <c r="C58" s="29">
        <f>IF(ISNA(VLOOKUP($A58,DSSV!$A$7:$S$65536,DS_NLP!C$7,0))=FALSE,VLOOKUP($A58,DSSV!$A$7:$S$65536,DS_NLP!C$7,0),"")</f>
        <v>0</v>
      </c>
      <c r="D58" s="30">
        <f>IF(ISNA(VLOOKUP($A58,DSSV!$A$7:$S$65536,DS_NLP!D$7,0))=FALSE,VLOOKUP($A58,DSSV!$A$7:$S$65536,DS_NLP!D$7,0),"")</f>
        <v>0</v>
      </c>
      <c r="E58" s="31">
        <f>IF(ISNA(VLOOKUP($A58,DSSV!$A$7:$S$65536,DS_NLP!E$7,0))=FALSE,VLOOKUP($A58,DSSV!$A$7:$S$65536,DS_NLP!E$7,0),"")</f>
        <v>0</v>
      </c>
      <c r="F58" s="32">
        <f>IF(ISNA(VLOOKUP($A58,DSSV!$A$7:$S$65536,DS_NLP!F$7,0))=FALSE,VLOOKUP($A58,DSSV!$A$7:$S$65536,DS_NLP!F$7,0),"")</f>
        <v>0</v>
      </c>
      <c r="G58" s="32">
        <f>IF(ISNA(VLOOKUP($A58,DSSV!$A$7:$S$65536,DS_NLP!G$7,0))=FALSE,VLOOKUP($A58,DSSV!$A$7:$S$65536,DS_NLP!G$7,0),"")</f>
        <v>0</v>
      </c>
      <c r="H58" s="32"/>
      <c r="I58" s="65" t="str">
        <f>IF($C58&lt;&gt;0,IF(ISNA(VLOOKUP($A58,DSSV!$A$7:$S$65536,DS_NLP!I$7,0))=FALSE,VLOOKUP($A58,DSSV!$A$7:$S$65536,DS_NLP!I$7,0),""),"")</f>
        <v/>
      </c>
    </row>
    <row r="59" spans="1:9" s="19" customFormat="1" ht="18.75" customHeight="1">
      <c r="A59" s="18">
        <v>50</v>
      </c>
      <c r="B59" s="29">
        <v>50</v>
      </c>
      <c r="C59" s="29">
        <f>IF(ISNA(VLOOKUP($A59,DSSV!$A$7:$S$65536,DS_NLP!C$7,0))=FALSE,VLOOKUP($A59,DSSV!$A$7:$S$65536,DS_NLP!C$7,0),"")</f>
        <v>0</v>
      </c>
      <c r="D59" s="30">
        <f>IF(ISNA(VLOOKUP($A59,DSSV!$A$7:$S$65536,DS_NLP!D$7,0))=FALSE,VLOOKUP($A59,DSSV!$A$7:$S$65536,DS_NLP!D$7,0),"")</f>
        <v>0</v>
      </c>
      <c r="E59" s="31">
        <f>IF(ISNA(VLOOKUP($A59,DSSV!$A$7:$S$65536,DS_NLP!E$7,0))=FALSE,VLOOKUP($A59,DSSV!$A$7:$S$65536,DS_NLP!E$7,0),"")</f>
        <v>0</v>
      </c>
      <c r="F59" s="32">
        <f>IF(ISNA(VLOOKUP($A59,DSSV!$A$7:$S$65536,DS_NLP!F$7,0))=FALSE,VLOOKUP($A59,DSSV!$A$7:$S$65536,DS_NLP!F$7,0),"")</f>
        <v>0</v>
      </c>
      <c r="G59" s="32">
        <f>IF(ISNA(VLOOKUP($A59,DSSV!$A$7:$S$65536,DS_NLP!G$7,0))=FALSE,VLOOKUP($A59,DSSV!$A$7:$S$65536,DS_NLP!G$7,0),"")</f>
        <v>0</v>
      </c>
      <c r="H59" s="32"/>
      <c r="I59" s="65" t="str">
        <f>IF($C59&lt;&gt;0,IF(ISNA(VLOOKUP($A59,DSSV!$A$7:$S$65536,DS_NLP!I$7,0))=FALSE,VLOOKUP($A59,DSSV!$A$7:$S$65536,DS_NLP!I$7,0),""),"")</f>
        <v/>
      </c>
    </row>
    <row r="60" spans="1:9" s="19" customFormat="1" ht="18.75" customHeight="1">
      <c r="A60" s="18">
        <v>51</v>
      </c>
      <c r="B60" s="29">
        <v>51</v>
      </c>
      <c r="C60" s="29">
        <f>IF(ISNA(VLOOKUP($A60,DSSV!$A$7:$S$65536,DS_NLP!C$7,0))=FALSE,VLOOKUP($A60,DSSV!$A$7:$S$65536,DS_NLP!C$7,0),"")</f>
        <v>0</v>
      </c>
      <c r="D60" s="30">
        <f>IF(ISNA(VLOOKUP($A60,DSSV!$A$7:$S$65536,DS_NLP!D$7,0))=FALSE,VLOOKUP($A60,DSSV!$A$7:$S$65536,DS_NLP!D$7,0),"")</f>
        <v>0</v>
      </c>
      <c r="E60" s="31">
        <f>IF(ISNA(VLOOKUP($A60,DSSV!$A$7:$S$65536,DS_NLP!E$7,0))=FALSE,VLOOKUP($A60,DSSV!$A$7:$S$65536,DS_NLP!E$7,0),"")</f>
        <v>0</v>
      </c>
      <c r="F60" s="32">
        <f>IF(ISNA(VLOOKUP($A60,DSSV!$A$7:$S$65536,DS_NLP!F$7,0))=FALSE,VLOOKUP($A60,DSSV!$A$7:$S$65536,DS_NLP!F$7,0),"")</f>
        <v>0</v>
      </c>
      <c r="G60" s="32">
        <f>IF(ISNA(VLOOKUP($A60,DSSV!$A$7:$S$65536,DS_NLP!G$7,0))=FALSE,VLOOKUP($A60,DSSV!$A$7:$S$65536,DS_NLP!G$7,0),"")</f>
        <v>0</v>
      </c>
      <c r="H60" s="32"/>
      <c r="I60" s="65" t="str">
        <f>IF($C60&lt;&gt;0,IF(ISNA(VLOOKUP($A60,DSSV!$A$7:$S$65536,DS_NLP!I$7,0))=FALSE,VLOOKUP($A60,DSSV!$A$7:$S$65536,DS_NLP!I$7,0),""),"")</f>
        <v/>
      </c>
    </row>
    <row r="61" spans="1:9" s="19" customFormat="1" ht="18.75" customHeight="1">
      <c r="A61" s="18">
        <v>52</v>
      </c>
      <c r="B61" s="29">
        <v>52</v>
      </c>
      <c r="C61" s="29">
        <f>IF(ISNA(VLOOKUP($A61,DSSV!$A$7:$S$65536,DS_NLP!C$7,0))=FALSE,VLOOKUP($A61,DSSV!$A$7:$S$65536,DS_NLP!C$7,0),"")</f>
        <v>0</v>
      </c>
      <c r="D61" s="30">
        <f>IF(ISNA(VLOOKUP($A61,DSSV!$A$7:$S$65536,DS_NLP!D$7,0))=FALSE,VLOOKUP($A61,DSSV!$A$7:$S$65536,DS_NLP!D$7,0),"")</f>
        <v>0</v>
      </c>
      <c r="E61" s="31">
        <f>IF(ISNA(VLOOKUP($A61,DSSV!$A$7:$S$65536,DS_NLP!E$7,0))=FALSE,VLOOKUP($A61,DSSV!$A$7:$S$65536,DS_NLP!E$7,0),"")</f>
        <v>0</v>
      </c>
      <c r="F61" s="32">
        <f>IF(ISNA(VLOOKUP($A61,DSSV!$A$7:$S$65536,DS_NLP!F$7,0))=FALSE,VLOOKUP($A61,DSSV!$A$7:$S$65536,DS_NLP!F$7,0),"")</f>
        <v>0</v>
      </c>
      <c r="G61" s="32">
        <f>IF(ISNA(VLOOKUP($A61,DSSV!$A$7:$S$65536,DS_NLP!G$7,0))=FALSE,VLOOKUP($A61,DSSV!$A$7:$S$65536,DS_NLP!G$7,0),"")</f>
        <v>0</v>
      </c>
      <c r="H61" s="32"/>
      <c r="I61" s="65" t="str">
        <f>IF($C61&lt;&gt;0,IF(ISNA(VLOOKUP($A61,DSSV!$A$7:$S$65536,DS_NLP!I$7,0))=FALSE,VLOOKUP($A61,DSSV!$A$7:$S$65536,DS_NLP!I$7,0),""),"")</f>
        <v/>
      </c>
    </row>
    <row r="62" spans="1:9" s="19" customFormat="1" ht="18.75" customHeight="1">
      <c r="A62" s="18">
        <v>53</v>
      </c>
      <c r="B62" s="29">
        <v>53</v>
      </c>
      <c r="C62" s="29">
        <f>IF(ISNA(VLOOKUP($A62,DSSV!$A$7:$S$65536,DS_NLP!C$7,0))=FALSE,VLOOKUP($A62,DSSV!$A$7:$S$65536,DS_NLP!C$7,0),"")</f>
        <v>0</v>
      </c>
      <c r="D62" s="30">
        <f>IF(ISNA(VLOOKUP($A62,DSSV!$A$7:$S$65536,DS_NLP!D$7,0))=FALSE,VLOOKUP($A62,DSSV!$A$7:$S$65536,DS_NLP!D$7,0),"")</f>
        <v>0</v>
      </c>
      <c r="E62" s="31">
        <f>IF(ISNA(VLOOKUP($A62,DSSV!$A$7:$S$65536,DS_NLP!E$7,0))=FALSE,VLOOKUP($A62,DSSV!$A$7:$S$65536,DS_NLP!E$7,0),"")</f>
        <v>0</v>
      </c>
      <c r="F62" s="32">
        <f>IF(ISNA(VLOOKUP($A62,DSSV!$A$7:$S$65536,DS_NLP!F$7,0))=FALSE,VLOOKUP($A62,DSSV!$A$7:$S$65536,DS_NLP!F$7,0),"")</f>
        <v>0</v>
      </c>
      <c r="G62" s="32">
        <f>IF(ISNA(VLOOKUP($A62,DSSV!$A$7:$S$65536,DS_NLP!G$7,0))=FALSE,VLOOKUP($A62,DSSV!$A$7:$S$65536,DS_NLP!G$7,0),"")</f>
        <v>0</v>
      </c>
      <c r="H62" s="32"/>
      <c r="I62" s="65" t="str">
        <f>IF($C62&lt;&gt;0,IF(ISNA(VLOOKUP($A62,DSSV!$A$7:$S$65536,DS_NLP!I$7,0))=FALSE,VLOOKUP($A62,DSSV!$A$7:$S$65536,DS_NLP!I$7,0),""),"")</f>
        <v/>
      </c>
    </row>
    <row r="63" spans="1:9" s="19" customFormat="1" ht="18.75" customHeight="1">
      <c r="A63" s="18">
        <v>54</v>
      </c>
      <c r="B63" s="29">
        <v>54</v>
      </c>
      <c r="C63" s="29">
        <f>IF(ISNA(VLOOKUP($A63,DSSV!$A$7:$S$65536,DS_NLP!C$7,0))=FALSE,VLOOKUP($A63,DSSV!$A$7:$S$65536,DS_NLP!C$7,0),"")</f>
        <v>0</v>
      </c>
      <c r="D63" s="30">
        <f>IF(ISNA(VLOOKUP($A63,DSSV!$A$7:$S$65536,DS_NLP!D$7,0))=FALSE,VLOOKUP($A63,DSSV!$A$7:$S$65536,DS_NLP!D$7,0),"")</f>
        <v>0</v>
      </c>
      <c r="E63" s="31">
        <f>IF(ISNA(VLOOKUP($A63,DSSV!$A$7:$S$65536,DS_NLP!E$7,0))=FALSE,VLOOKUP($A63,DSSV!$A$7:$S$65536,DS_NLP!E$7,0),"")</f>
        <v>0</v>
      </c>
      <c r="F63" s="32">
        <f>IF(ISNA(VLOOKUP($A63,DSSV!$A$7:$S$65536,DS_NLP!F$7,0))=FALSE,VLOOKUP($A63,DSSV!$A$7:$S$65536,DS_NLP!F$7,0),"")</f>
        <v>0</v>
      </c>
      <c r="G63" s="32">
        <f>IF(ISNA(VLOOKUP($A63,DSSV!$A$7:$S$65536,DS_NLP!G$7,0))=FALSE,VLOOKUP($A63,DSSV!$A$7:$S$65536,DS_NLP!G$7,0),"")</f>
        <v>0</v>
      </c>
      <c r="H63" s="32"/>
      <c r="I63" s="65" t="str">
        <f>IF($C63&lt;&gt;0,IF(ISNA(VLOOKUP($A63,DSSV!$A$7:$S$65536,DS_NLP!I$7,0))=FALSE,VLOOKUP($A63,DSSV!$A$7:$S$65536,DS_NLP!I$7,0),""),"")</f>
        <v/>
      </c>
    </row>
    <row r="64" spans="1:9" s="19" customFormat="1" ht="18.75" customHeight="1">
      <c r="A64" s="18">
        <v>55</v>
      </c>
      <c r="B64" s="29">
        <v>55</v>
      </c>
      <c r="C64" s="29">
        <f>IF(ISNA(VLOOKUP($A64,DSSV!$A$7:$S$65536,DS_NLP!C$7,0))=FALSE,VLOOKUP($A64,DSSV!$A$7:$S$65536,DS_NLP!C$7,0),"")</f>
        <v>0</v>
      </c>
      <c r="D64" s="30">
        <f>IF(ISNA(VLOOKUP($A64,DSSV!$A$7:$S$65536,DS_NLP!D$7,0))=FALSE,VLOOKUP($A64,DSSV!$A$7:$S$65536,DS_NLP!D$7,0),"")</f>
        <v>0</v>
      </c>
      <c r="E64" s="31">
        <f>IF(ISNA(VLOOKUP($A64,DSSV!$A$7:$S$65536,DS_NLP!E$7,0))=FALSE,VLOOKUP($A64,DSSV!$A$7:$S$65536,DS_NLP!E$7,0),"")</f>
        <v>0</v>
      </c>
      <c r="F64" s="32">
        <f>IF(ISNA(VLOOKUP($A64,DSSV!$A$7:$S$65536,DS_NLP!F$7,0))=FALSE,VLOOKUP($A64,DSSV!$A$7:$S$65536,DS_NLP!F$7,0),"")</f>
        <v>0</v>
      </c>
      <c r="G64" s="32">
        <f>IF(ISNA(VLOOKUP($A64,DSSV!$A$7:$S$65536,DS_NLP!G$7,0))=FALSE,VLOOKUP($A64,DSSV!$A$7:$S$65536,DS_NLP!G$7,0),"")</f>
        <v>0</v>
      </c>
      <c r="H64" s="32"/>
      <c r="I64" s="65" t="str">
        <f>IF($C64&lt;&gt;0,IF(ISNA(VLOOKUP($A64,DSSV!$A$7:$S$65536,DS_NLP!I$7,0))=FALSE,VLOOKUP($A64,DSSV!$A$7:$S$65536,DS_NLP!I$7,0),""),"")</f>
        <v/>
      </c>
    </row>
    <row r="65" spans="1:9" s="19" customFormat="1" ht="18.75" customHeight="1">
      <c r="A65" s="18">
        <v>56</v>
      </c>
      <c r="B65" s="29">
        <v>56</v>
      </c>
      <c r="C65" s="29">
        <f>IF(ISNA(VLOOKUP($A65,DSSV!$A$7:$S$65536,DS_NLP!C$7,0))=FALSE,VLOOKUP($A65,DSSV!$A$7:$S$65536,DS_NLP!C$7,0),"")</f>
        <v>0</v>
      </c>
      <c r="D65" s="30">
        <f>IF(ISNA(VLOOKUP($A65,DSSV!$A$7:$S$65536,DS_NLP!D$7,0))=FALSE,VLOOKUP($A65,DSSV!$A$7:$S$65536,DS_NLP!D$7,0),"")</f>
        <v>0</v>
      </c>
      <c r="E65" s="31">
        <f>IF(ISNA(VLOOKUP($A65,DSSV!$A$7:$S$65536,DS_NLP!E$7,0))=FALSE,VLOOKUP($A65,DSSV!$A$7:$S$65536,DS_NLP!E$7,0),"")</f>
        <v>0</v>
      </c>
      <c r="F65" s="32">
        <f>IF(ISNA(VLOOKUP($A65,DSSV!$A$7:$S$65536,DS_NLP!F$7,0))=FALSE,VLOOKUP($A65,DSSV!$A$7:$S$65536,DS_NLP!F$7,0),"")</f>
        <v>0</v>
      </c>
      <c r="G65" s="32">
        <f>IF(ISNA(VLOOKUP($A65,DSSV!$A$7:$S$65536,DS_NLP!G$7,0))=FALSE,VLOOKUP($A65,DSSV!$A$7:$S$65536,DS_NLP!G$7,0),"")</f>
        <v>0</v>
      </c>
      <c r="H65" s="32"/>
      <c r="I65" s="65" t="str">
        <f>IF($C65&lt;&gt;0,IF(ISNA(VLOOKUP($A65,DSSV!$A$7:$S$65536,DS_NLP!I$7,0))=FALSE,VLOOKUP($A65,DSSV!$A$7:$S$65536,DS_NLP!I$7,0),""),"")</f>
        <v/>
      </c>
    </row>
    <row r="66" spans="1:9" s="19" customFormat="1" ht="18.75" customHeight="1">
      <c r="A66" s="18">
        <v>57</v>
      </c>
      <c r="B66" s="29">
        <v>57</v>
      </c>
      <c r="C66" s="29">
        <f>IF(ISNA(VLOOKUP($A66,DSSV!$A$7:$S$65536,DS_NLP!C$7,0))=FALSE,VLOOKUP($A66,DSSV!$A$7:$S$65536,DS_NLP!C$7,0),"")</f>
        <v>0</v>
      </c>
      <c r="D66" s="30">
        <f>IF(ISNA(VLOOKUP($A66,DSSV!$A$7:$S$65536,DS_NLP!D$7,0))=FALSE,VLOOKUP($A66,DSSV!$A$7:$S$65536,DS_NLP!D$7,0),"")</f>
        <v>0</v>
      </c>
      <c r="E66" s="31">
        <f>IF(ISNA(VLOOKUP($A66,DSSV!$A$7:$S$65536,DS_NLP!E$7,0))=FALSE,VLOOKUP($A66,DSSV!$A$7:$S$65536,DS_NLP!E$7,0),"")</f>
        <v>0</v>
      </c>
      <c r="F66" s="32">
        <f>IF(ISNA(VLOOKUP($A66,DSSV!$A$7:$S$65536,DS_NLP!F$7,0))=FALSE,VLOOKUP($A66,DSSV!$A$7:$S$65536,DS_NLP!F$7,0),"")</f>
        <v>0</v>
      </c>
      <c r="G66" s="32">
        <f>IF(ISNA(VLOOKUP($A66,DSSV!$A$7:$S$65536,DS_NLP!G$7,0))=FALSE,VLOOKUP($A66,DSSV!$A$7:$S$65536,DS_NLP!G$7,0),"")</f>
        <v>0</v>
      </c>
      <c r="H66" s="32"/>
      <c r="I66" s="65" t="str">
        <f>IF($C66&lt;&gt;0,IF(ISNA(VLOOKUP($A66,DSSV!$A$7:$S$65536,DS_NLP!I$7,0))=FALSE,VLOOKUP($A66,DSSV!$A$7:$S$65536,DS_NLP!I$7,0),""),"")</f>
        <v/>
      </c>
    </row>
    <row r="67" spans="1:9" s="19" customFormat="1" ht="18.75" customHeight="1">
      <c r="A67" s="18">
        <v>58</v>
      </c>
      <c r="B67" s="29">
        <v>58</v>
      </c>
      <c r="C67" s="29">
        <f>IF(ISNA(VLOOKUP($A67,DSSV!$A$7:$S$65536,DS_NLP!C$7,0))=FALSE,VLOOKUP($A67,DSSV!$A$7:$S$65536,DS_NLP!C$7,0),"")</f>
        <v>0</v>
      </c>
      <c r="D67" s="30">
        <f>IF(ISNA(VLOOKUP($A67,DSSV!$A$7:$S$65536,DS_NLP!D$7,0))=FALSE,VLOOKUP($A67,DSSV!$A$7:$S$65536,DS_NLP!D$7,0),"")</f>
        <v>0</v>
      </c>
      <c r="E67" s="31">
        <f>IF(ISNA(VLOOKUP($A67,DSSV!$A$7:$S$65536,DS_NLP!E$7,0))=FALSE,VLOOKUP($A67,DSSV!$A$7:$S$65536,DS_NLP!E$7,0),"")</f>
        <v>0</v>
      </c>
      <c r="F67" s="32">
        <f>IF(ISNA(VLOOKUP($A67,DSSV!$A$7:$S$65536,DS_NLP!F$7,0))=FALSE,VLOOKUP($A67,DSSV!$A$7:$S$65536,DS_NLP!F$7,0),"")</f>
        <v>0</v>
      </c>
      <c r="G67" s="32">
        <f>IF(ISNA(VLOOKUP($A67,DSSV!$A$7:$S$65536,DS_NLP!G$7,0))=FALSE,VLOOKUP($A67,DSSV!$A$7:$S$65536,DS_NLP!G$7,0),"")</f>
        <v>0</v>
      </c>
      <c r="H67" s="32"/>
      <c r="I67" s="65" t="str">
        <f>IF($C67&lt;&gt;0,IF(ISNA(VLOOKUP($A67,DSSV!$A$7:$S$65536,DS_NLP!I$7,0))=FALSE,VLOOKUP($A67,DSSV!$A$7:$S$65536,DS_NLP!I$7,0),""),"")</f>
        <v/>
      </c>
    </row>
    <row r="68" spans="1:9" s="19" customFormat="1" ht="18.75" customHeight="1">
      <c r="A68" s="18">
        <v>59</v>
      </c>
      <c r="B68" s="29">
        <v>59</v>
      </c>
      <c r="C68" s="29">
        <f>IF(ISNA(VLOOKUP($A68,DSSV!$A$7:$S$65536,DS_NLP!C$7,0))=FALSE,VLOOKUP($A68,DSSV!$A$7:$S$65536,DS_NLP!C$7,0),"")</f>
        <v>0</v>
      </c>
      <c r="D68" s="30">
        <f>IF(ISNA(VLOOKUP($A68,DSSV!$A$7:$S$65536,DS_NLP!D$7,0))=FALSE,VLOOKUP($A68,DSSV!$A$7:$S$65536,DS_NLP!D$7,0),"")</f>
        <v>0</v>
      </c>
      <c r="E68" s="31">
        <f>IF(ISNA(VLOOKUP($A68,DSSV!$A$7:$S$65536,DS_NLP!E$7,0))=FALSE,VLOOKUP($A68,DSSV!$A$7:$S$65536,DS_NLP!E$7,0),"")</f>
        <v>0</v>
      </c>
      <c r="F68" s="32">
        <f>IF(ISNA(VLOOKUP($A68,DSSV!$A$7:$S$65536,DS_NLP!F$7,0))=FALSE,VLOOKUP($A68,DSSV!$A$7:$S$65536,DS_NLP!F$7,0),"")</f>
        <v>0</v>
      </c>
      <c r="G68" s="32">
        <f>IF(ISNA(VLOOKUP($A68,DSSV!$A$7:$S$65536,DS_NLP!G$7,0))=FALSE,VLOOKUP($A68,DSSV!$A$7:$S$65536,DS_NLP!G$7,0),"")</f>
        <v>0</v>
      </c>
      <c r="H68" s="32"/>
      <c r="I68" s="65" t="str">
        <f>IF($C68&lt;&gt;0,IF(ISNA(VLOOKUP($A68,DSSV!$A$7:$S$65536,DS_NLP!I$7,0))=FALSE,VLOOKUP($A68,DSSV!$A$7:$S$65536,DS_NLP!I$7,0),""),"")</f>
        <v/>
      </c>
    </row>
    <row r="69" spans="1:9" s="19" customFormat="1" ht="18.75" customHeight="1">
      <c r="A69" s="18">
        <v>60</v>
      </c>
      <c r="B69" s="29">
        <v>60</v>
      </c>
      <c r="C69" s="29">
        <f>IF(ISNA(VLOOKUP($A69,DSSV!$A$7:$S$65536,DS_NLP!C$7,0))=FALSE,VLOOKUP($A69,DSSV!$A$7:$S$65536,DS_NLP!C$7,0),"")</f>
        <v>0</v>
      </c>
      <c r="D69" s="30">
        <f>IF(ISNA(VLOOKUP($A69,DSSV!$A$7:$S$65536,DS_NLP!D$7,0))=FALSE,VLOOKUP($A69,DSSV!$A$7:$S$65536,DS_NLP!D$7,0),"")</f>
        <v>0</v>
      </c>
      <c r="E69" s="31">
        <f>IF(ISNA(VLOOKUP($A69,DSSV!$A$7:$S$65536,DS_NLP!E$7,0))=FALSE,VLOOKUP($A69,DSSV!$A$7:$S$65536,DS_NLP!E$7,0),"")</f>
        <v>0</v>
      </c>
      <c r="F69" s="32">
        <f>IF(ISNA(VLOOKUP($A69,DSSV!$A$7:$S$65536,DS_NLP!F$7,0))=FALSE,VLOOKUP($A69,DSSV!$A$7:$S$65536,DS_NLP!F$7,0),"")</f>
        <v>0</v>
      </c>
      <c r="G69" s="32">
        <f>IF(ISNA(VLOOKUP($A69,DSSV!$A$7:$S$65536,DS_NLP!G$7,0))=FALSE,VLOOKUP($A69,DSSV!$A$7:$S$65536,DS_NLP!G$7,0),"")</f>
        <v>0</v>
      </c>
      <c r="H69" s="32"/>
      <c r="I69" s="65" t="str">
        <f>IF($C69&lt;&gt;0,IF(ISNA(VLOOKUP($A69,DSSV!$A$7:$S$65536,DS_NLP!I$7,0))=FALSE,VLOOKUP($A69,DSSV!$A$7:$S$65536,DS_NLP!I$7,0),""),"")</f>
        <v/>
      </c>
    </row>
    <row r="70" spans="1:9" s="19" customFormat="1" ht="18.75" customHeight="1">
      <c r="A70" s="18">
        <v>61</v>
      </c>
      <c r="B70" s="29">
        <v>61</v>
      </c>
      <c r="C70" s="29">
        <f>IF(ISNA(VLOOKUP($A70,DSSV!$A$7:$S$65536,DS_NLP!C$7,0))=FALSE,VLOOKUP($A70,DSSV!$A$7:$S$65536,DS_NLP!C$7,0),"")</f>
        <v>0</v>
      </c>
      <c r="D70" s="30">
        <f>IF(ISNA(VLOOKUP($A70,DSSV!$A$7:$S$65536,DS_NLP!D$7,0))=FALSE,VLOOKUP($A70,DSSV!$A$7:$S$65536,DS_NLP!D$7,0),"")</f>
        <v>0</v>
      </c>
      <c r="E70" s="31">
        <f>IF(ISNA(VLOOKUP($A70,DSSV!$A$7:$S$65536,DS_NLP!E$7,0))=FALSE,VLOOKUP($A70,DSSV!$A$7:$S$65536,DS_NLP!E$7,0),"")</f>
        <v>0</v>
      </c>
      <c r="F70" s="32">
        <f>IF(ISNA(VLOOKUP($A70,DSSV!$A$7:$S$65536,DS_NLP!F$7,0))=FALSE,VLOOKUP($A70,DSSV!$A$7:$S$65536,DS_NLP!F$7,0),"")</f>
        <v>0</v>
      </c>
      <c r="G70" s="32">
        <f>IF(ISNA(VLOOKUP($A70,DSSV!$A$7:$S$65536,DS_NLP!G$7,0))=FALSE,VLOOKUP($A70,DSSV!$A$7:$S$65536,DS_NLP!G$7,0),"")</f>
        <v>0</v>
      </c>
      <c r="H70" s="32"/>
      <c r="I70" s="65" t="str">
        <f>IF($C70&lt;&gt;0,IF(ISNA(VLOOKUP($A70,DSSV!$A$7:$S$65536,DS_NLP!I$7,0))=FALSE,VLOOKUP($A70,DSSV!$A$7:$S$65536,DS_NLP!I$7,0),""),"")</f>
        <v/>
      </c>
    </row>
    <row r="71" spans="1:9" s="19" customFormat="1" ht="18.75" customHeight="1">
      <c r="A71" s="18">
        <v>62</v>
      </c>
      <c r="B71" s="29">
        <v>62</v>
      </c>
      <c r="C71" s="29">
        <f>IF(ISNA(VLOOKUP($A71,DSSV!$A$7:$S$65536,DS_NLP!C$7,0))=FALSE,VLOOKUP($A71,DSSV!$A$7:$S$65536,DS_NLP!C$7,0),"")</f>
        <v>0</v>
      </c>
      <c r="D71" s="30">
        <f>IF(ISNA(VLOOKUP($A71,DSSV!$A$7:$S$65536,DS_NLP!D$7,0))=FALSE,VLOOKUP($A71,DSSV!$A$7:$S$65536,DS_NLP!D$7,0),"")</f>
        <v>0</v>
      </c>
      <c r="E71" s="31">
        <f>IF(ISNA(VLOOKUP($A71,DSSV!$A$7:$S$65536,DS_NLP!E$7,0))=FALSE,VLOOKUP($A71,DSSV!$A$7:$S$65536,DS_NLP!E$7,0),"")</f>
        <v>0</v>
      </c>
      <c r="F71" s="32">
        <f>IF(ISNA(VLOOKUP($A71,DSSV!$A$7:$S$65536,DS_NLP!F$7,0))=FALSE,VLOOKUP($A71,DSSV!$A$7:$S$65536,DS_NLP!F$7,0),"")</f>
        <v>0</v>
      </c>
      <c r="G71" s="32">
        <f>IF(ISNA(VLOOKUP($A71,DSSV!$A$7:$S$65536,DS_NLP!G$7,0))=FALSE,VLOOKUP($A71,DSSV!$A$7:$S$65536,DS_NLP!G$7,0),"")</f>
        <v>0</v>
      </c>
      <c r="H71" s="32"/>
      <c r="I71" s="65" t="str">
        <f>IF($C71&lt;&gt;0,IF(ISNA(VLOOKUP($A71,DSSV!$A$7:$S$65536,DS_NLP!I$7,0))=FALSE,VLOOKUP($A71,DSSV!$A$7:$S$65536,DS_NLP!I$7,0),""),"")</f>
        <v/>
      </c>
    </row>
    <row r="72" spans="1:9" s="19" customFormat="1" ht="18.75" customHeight="1">
      <c r="A72" s="18">
        <v>63</v>
      </c>
      <c r="B72" s="29">
        <v>63</v>
      </c>
      <c r="C72" s="29">
        <f>IF(ISNA(VLOOKUP($A72,DSSV!$A$7:$S$65536,DS_NLP!C$7,0))=FALSE,VLOOKUP($A72,DSSV!$A$7:$S$65536,DS_NLP!C$7,0),"")</f>
        <v>0</v>
      </c>
      <c r="D72" s="30">
        <f>IF(ISNA(VLOOKUP($A72,DSSV!$A$7:$S$65536,DS_NLP!D$7,0))=FALSE,VLOOKUP($A72,DSSV!$A$7:$S$65536,DS_NLP!D$7,0),"")</f>
        <v>0</v>
      </c>
      <c r="E72" s="31">
        <f>IF(ISNA(VLOOKUP($A72,DSSV!$A$7:$S$65536,DS_NLP!E$7,0))=FALSE,VLOOKUP($A72,DSSV!$A$7:$S$65536,DS_NLP!E$7,0),"")</f>
        <v>0</v>
      </c>
      <c r="F72" s="32">
        <f>IF(ISNA(VLOOKUP($A72,DSSV!$A$7:$S$65536,DS_NLP!F$7,0))=FALSE,VLOOKUP($A72,DSSV!$A$7:$S$65536,DS_NLP!F$7,0),"")</f>
        <v>0</v>
      </c>
      <c r="G72" s="32">
        <f>IF(ISNA(VLOOKUP($A72,DSSV!$A$7:$S$65536,DS_NLP!G$7,0))=FALSE,VLOOKUP($A72,DSSV!$A$7:$S$65536,DS_NLP!G$7,0),"")</f>
        <v>0</v>
      </c>
      <c r="H72" s="32"/>
      <c r="I72" s="65" t="str">
        <f>IF($C72&lt;&gt;0,IF(ISNA(VLOOKUP($A72,DSSV!$A$7:$S$65536,DS_NLP!I$7,0))=FALSE,VLOOKUP($A72,DSSV!$A$7:$S$65536,DS_NLP!I$7,0),""),"")</f>
        <v/>
      </c>
    </row>
    <row r="73" spans="1:9" s="19" customFormat="1" ht="18.75" customHeight="1">
      <c r="A73" s="18">
        <v>64</v>
      </c>
      <c r="B73" s="29">
        <v>64</v>
      </c>
      <c r="C73" s="29">
        <f>IF(ISNA(VLOOKUP($A73,DSSV!$A$7:$S$65536,DS_NLP!C$7,0))=FALSE,VLOOKUP($A73,DSSV!$A$7:$S$65536,DS_NLP!C$7,0),"")</f>
        <v>0</v>
      </c>
      <c r="D73" s="30">
        <f>IF(ISNA(VLOOKUP($A73,DSSV!$A$7:$S$65536,DS_NLP!D$7,0))=FALSE,VLOOKUP($A73,DSSV!$A$7:$S$65536,DS_NLP!D$7,0),"")</f>
        <v>0</v>
      </c>
      <c r="E73" s="31">
        <f>IF(ISNA(VLOOKUP($A73,DSSV!$A$7:$S$65536,DS_NLP!E$7,0))=FALSE,VLOOKUP($A73,DSSV!$A$7:$S$65536,DS_NLP!E$7,0),"")</f>
        <v>0</v>
      </c>
      <c r="F73" s="32">
        <f>IF(ISNA(VLOOKUP($A73,DSSV!$A$7:$S$65536,DS_NLP!F$7,0))=FALSE,VLOOKUP($A73,DSSV!$A$7:$S$65536,DS_NLP!F$7,0),"")</f>
        <v>0</v>
      </c>
      <c r="G73" s="32">
        <f>IF(ISNA(VLOOKUP($A73,DSSV!$A$7:$S$65536,DS_NLP!G$7,0))=FALSE,VLOOKUP($A73,DSSV!$A$7:$S$65536,DS_NLP!G$7,0),"")</f>
        <v>0</v>
      </c>
      <c r="H73" s="32"/>
      <c r="I73" s="65" t="str">
        <f>IF($C73&lt;&gt;0,IF(ISNA(VLOOKUP($A73,DSSV!$A$7:$S$65536,DS_NLP!I$7,0))=FALSE,VLOOKUP($A73,DSSV!$A$7:$S$65536,DS_NLP!I$7,0),""),"")</f>
        <v/>
      </c>
    </row>
    <row r="74" spans="1:9" s="19" customFormat="1" ht="18.75" customHeight="1">
      <c r="A74" s="18">
        <v>65</v>
      </c>
      <c r="B74" s="29">
        <v>65</v>
      </c>
      <c r="C74" s="29">
        <f>IF(ISNA(VLOOKUP($A74,DSSV!$A$7:$S$65536,DS_NLP!C$7,0))=FALSE,VLOOKUP($A74,DSSV!$A$7:$S$65536,DS_NLP!C$7,0),"")</f>
        <v>0</v>
      </c>
      <c r="D74" s="30">
        <f>IF(ISNA(VLOOKUP($A74,DSSV!$A$7:$S$65536,DS_NLP!D$7,0))=FALSE,VLOOKUP($A74,DSSV!$A$7:$S$65536,DS_NLP!D$7,0),"")</f>
        <v>0</v>
      </c>
      <c r="E74" s="31">
        <f>IF(ISNA(VLOOKUP($A74,DSSV!$A$7:$S$65536,DS_NLP!E$7,0))=FALSE,VLOOKUP($A74,DSSV!$A$7:$S$65536,DS_NLP!E$7,0),"")</f>
        <v>0</v>
      </c>
      <c r="F74" s="32">
        <f>IF(ISNA(VLOOKUP($A74,DSSV!$A$7:$S$65536,DS_NLP!F$7,0))=FALSE,VLOOKUP($A74,DSSV!$A$7:$S$65536,DS_NLP!F$7,0),"")</f>
        <v>0</v>
      </c>
      <c r="G74" s="32">
        <f>IF(ISNA(VLOOKUP($A74,DSSV!$A$7:$S$65536,DS_NLP!G$7,0))=FALSE,VLOOKUP($A74,DSSV!$A$7:$S$65536,DS_NLP!G$7,0),"")</f>
        <v>0</v>
      </c>
      <c r="H74" s="32"/>
      <c r="I74" s="65" t="str">
        <f>IF($C74&lt;&gt;0,IF(ISNA(VLOOKUP($A74,DSSV!$A$7:$S$65536,DS_NLP!I$7,0))=FALSE,VLOOKUP($A74,DSSV!$A$7:$S$65536,DS_NLP!I$7,0),""),"")</f>
        <v/>
      </c>
    </row>
    <row r="75" spans="1:9" s="19" customFormat="1" ht="18.75" customHeight="1">
      <c r="A75" s="18">
        <v>66</v>
      </c>
      <c r="B75" s="29">
        <v>66</v>
      </c>
      <c r="C75" s="29">
        <f>IF(ISNA(VLOOKUP($A75,DSSV!$A$7:$S$65536,DS_NLP!C$7,0))=FALSE,VLOOKUP($A75,DSSV!$A$7:$S$65536,DS_NLP!C$7,0),"")</f>
        <v>0</v>
      </c>
      <c r="D75" s="30">
        <f>IF(ISNA(VLOOKUP($A75,DSSV!$A$7:$S$65536,DS_NLP!D$7,0))=FALSE,VLOOKUP($A75,DSSV!$A$7:$S$65536,DS_NLP!D$7,0),"")</f>
        <v>0</v>
      </c>
      <c r="E75" s="31">
        <f>IF(ISNA(VLOOKUP($A75,DSSV!$A$7:$S$65536,DS_NLP!E$7,0))=FALSE,VLOOKUP($A75,DSSV!$A$7:$S$65536,DS_NLP!E$7,0),"")</f>
        <v>0</v>
      </c>
      <c r="F75" s="32">
        <f>IF(ISNA(VLOOKUP($A75,DSSV!$A$7:$S$65536,DS_NLP!F$7,0))=FALSE,VLOOKUP($A75,DSSV!$A$7:$S$65536,DS_NLP!F$7,0),"")</f>
        <v>0</v>
      </c>
      <c r="G75" s="32">
        <f>IF(ISNA(VLOOKUP($A75,DSSV!$A$7:$S$65536,DS_NLP!G$7,0))=FALSE,VLOOKUP($A75,DSSV!$A$7:$S$65536,DS_NLP!G$7,0),"")</f>
        <v>0</v>
      </c>
      <c r="H75" s="32"/>
      <c r="I75" s="65" t="str">
        <f>IF($C75&lt;&gt;0,IF(ISNA(VLOOKUP($A75,DSSV!$A$7:$S$65536,DS_NLP!I$7,0))=FALSE,VLOOKUP($A75,DSSV!$A$7:$S$65536,DS_NLP!I$7,0),""),"")</f>
        <v/>
      </c>
    </row>
    <row r="76" spans="1:9" s="19" customFormat="1" ht="18.75" customHeight="1">
      <c r="A76" s="18">
        <v>67</v>
      </c>
      <c r="B76" s="29">
        <v>67</v>
      </c>
      <c r="C76" s="29">
        <f>IF(ISNA(VLOOKUP($A76,DSSV!$A$7:$S$65536,DS_NLP!C$7,0))=FALSE,VLOOKUP($A76,DSSV!$A$7:$S$65536,DS_NLP!C$7,0),"")</f>
        <v>0</v>
      </c>
      <c r="D76" s="30">
        <f>IF(ISNA(VLOOKUP($A76,DSSV!$A$7:$S$65536,DS_NLP!D$7,0))=FALSE,VLOOKUP($A76,DSSV!$A$7:$S$65536,DS_NLP!D$7,0),"")</f>
        <v>0</v>
      </c>
      <c r="E76" s="31">
        <f>IF(ISNA(VLOOKUP($A76,DSSV!$A$7:$S$65536,DS_NLP!E$7,0))=FALSE,VLOOKUP($A76,DSSV!$A$7:$S$65536,DS_NLP!E$7,0),"")</f>
        <v>0</v>
      </c>
      <c r="F76" s="32">
        <f>IF(ISNA(VLOOKUP($A76,DSSV!$A$7:$S$65536,DS_NLP!F$7,0))=FALSE,VLOOKUP($A76,DSSV!$A$7:$S$65536,DS_NLP!F$7,0),"")</f>
        <v>0</v>
      </c>
      <c r="G76" s="32">
        <f>IF(ISNA(VLOOKUP($A76,DSSV!$A$7:$S$65536,DS_NLP!G$7,0))=FALSE,VLOOKUP($A76,DSSV!$A$7:$S$65536,DS_NLP!G$7,0),"")</f>
        <v>0</v>
      </c>
      <c r="H76" s="32"/>
      <c r="I76" s="65" t="str">
        <f>IF($C76&lt;&gt;0,IF(ISNA(VLOOKUP($A76,DSSV!$A$7:$S$65536,DS_NLP!I$7,0))=FALSE,VLOOKUP($A76,DSSV!$A$7:$S$65536,DS_NLP!I$7,0),""),"")</f>
        <v/>
      </c>
    </row>
    <row r="77" spans="1:9" s="19" customFormat="1" ht="18.75" customHeight="1">
      <c r="A77" s="18">
        <v>68</v>
      </c>
      <c r="B77" s="29">
        <v>68</v>
      </c>
      <c r="C77" s="29">
        <f>IF(ISNA(VLOOKUP($A77,DSSV!$A$7:$S$65536,DS_NLP!C$7,0))=FALSE,VLOOKUP($A77,DSSV!$A$7:$S$65536,DS_NLP!C$7,0),"")</f>
        <v>0</v>
      </c>
      <c r="D77" s="30">
        <f>IF(ISNA(VLOOKUP($A77,DSSV!$A$7:$S$65536,DS_NLP!D$7,0))=FALSE,VLOOKUP($A77,DSSV!$A$7:$S$65536,DS_NLP!D$7,0),"")</f>
        <v>0</v>
      </c>
      <c r="E77" s="31">
        <f>IF(ISNA(VLOOKUP($A77,DSSV!$A$7:$S$65536,DS_NLP!E$7,0))=FALSE,VLOOKUP($A77,DSSV!$A$7:$S$65536,DS_NLP!E$7,0),"")</f>
        <v>0</v>
      </c>
      <c r="F77" s="32">
        <f>IF(ISNA(VLOOKUP($A77,DSSV!$A$7:$S$65536,DS_NLP!F$7,0))=FALSE,VLOOKUP($A77,DSSV!$A$7:$S$65536,DS_NLP!F$7,0),"")</f>
        <v>0</v>
      </c>
      <c r="G77" s="32">
        <f>IF(ISNA(VLOOKUP($A77,DSSV!$A$7:$S$65536,DS_NLP!G$7,0))=FALSE,VLOOKUP($A77,DSSV!$A$7:$S$65536,DS_NLP!G$7,0),"")</f>
        <v>0</v>
      </c>
      <c r="H77" s="32"/>
      <c r="I77" s="65" t="str">
        <f>IF($C77&lt;&gt;0,IF(ISNA(VLOOKUP($A77,DSSV!$A$7:$S$65536,DS_NLP!I$7,0))=FALSE,VLOOKUP($A77,DSSV!$A$7:$S$65536,DS_NLP!I$7,0),""),"")</f>
        <v/>
      </c>
    </row>
    <row r="78" spans="1:9" s="19" customFormat="1" ht="18.75" customHeight="1">
      <c r="A78" s="18">
        <v>69</v>
      </c>
      <c r="B78" s="29">
        <v>69</v>
      </c>
      <c r="C78" s="29">
        <f>IF(ISNA(VLOOKUP($A78,DSSV!$A$7:$S$65536,DS_NLP!C$7,0))=FALSE,VLOOKUP($A78,DSSV!$A$7:$S$65536,DS_NLP!C$7,0),"")</f>
        <v>0</v>
      </c>
      <c r="D78" s="30">
        <f>IF(ISNA(VLOOKUP($A78,DSSV!$A$7:$S$65536,DS_NLP!D$7,0))=FALSE,VLOOKUP($A78,DSSV!$A$7:$S$65536,DS_NLP!D$7,0),"")</f>
        <v>0</v>
      </c>
      <c r="E78" s="31">
        <f>IF(ISNA(VLOOKUP($A78,DSSV!$A$7:$S$65536,DS_NLP!E$7,0))=FALSE,VLOOKUP($A78,DSSV!$A$7:$S$65536,DS_NLP!E$7,0),"")</f>
        <v>0</v>
      </c>
      <c r="F78" s="32">
        <f>IF(ISNA(VLOOKUP($A78,DSSV!$A$7:$S$65536,DS_NLP!F$7,0))=FALSE,VLOOKUP($A78,DSSV!$A$7:$S$65536,DS_NLP!F$7,0),"")</f>
        <v>0</v>
      </c>
      <c r="G78" s="32">
        <f>IF(ISNA(VLOOKUP($A78,DSSV!$A$7:$S$65536,DS_NLP!G$7,0))=FALSE,VLOOKUP($A78,DSSV!$A$7:$S$65536,DS_NLP!G$7,0),"")</f>
        <v>0</v>
      </c>
      <c r="H78" s="32"/>
      <c r="I78" s="65" t="str">
        <f>IF($C78&lt;&gt;0,IF(ISNA(VLOOKUP($A78,DSSV!$A$7:$S$65536,DS_NLP!I$7,0))=FALSE,VLOOKUP($A78,DSSV!$A$7:$S$65536,DS_NLP!I$7,0),""),"")</f>
        <v/>
      </c>
    </row>
    <row r="79" spans="1:9" s="19" customFormat="1" ht="18.75" customHeight="1">
      <c r="A79" s="18">
        <v>70</v>
      </c>
      <c r="B79" s="29">
        <v>70</v>
      </c>
      <c r="C79" s="29">
        <f>IF(ISNA(VLOOKUP($A79,DSSV!$A$7:$S$65536,DS_NLP!C$7,0))=FALSE,VLOOKUP($A79,DSSV!$A$7:$S$65536,DS_NLP!C$7,0),"")</f>
        <v>0</v>
      </c>
      <c r="D79" s="30">
        <f>IF(ISNA(VLOOKUP($A79,DSSV!$A$7:$S$65536,DS_NLP!D$7,0))=FALSE,VLOOKUP($A79,DSSV!$A$7:$S$65536,DS_NLP!D$7,0),"")</f>
        <v>0</v>
      </c>
      <c r="E79" s="31">
        <f>IF(ISNA(VLOOKUP($A79,DSSV!$A$7:$S$65536,DS_NLP!E$7,0))=FALSE,VLOOKUP($A79,DSSV!$A$7:$S$65536,DS_NLP!E$7,0),"")</f>
        <v>0</v>
      </c>
      <c r="F79" s="32">
        <f>IF(ISNA(VLOOKUP($A79,DSSV!$A$7:$S$65536,DS_NLP!F$7,0))=FALSE,VLOOKUP($A79,DSSV!$A$7:$S$65536,DS_NLP!F$7,0),"")</f>
        <v>0</v>
      </c>
      <c r="G79" s="32">
        <f>IF(ISNA(VLOOKUP($A79,DSSV!$A$7:$S$65536,DS_NLP!G$7,0))=FALSE,VLOOKUP($A79,DSSV!$A$7:$S$65536,DS_NLP!G$7,0),"")</f>
        <v>0</v>
      </c>
      <c r="H79" s="32"/>
      <c r="I79" s="65" t="str">
        <f>IF($C79&lt;&gt;0,IF(ISNA(VLOOKUP($A79,DSSV!$A$7:$S$65536,DS_NLP!I$7,0))=FALSE,VLOOKUP($A79,DSSV!$A$7:$S$65536,DS_NLP!I$7,0),""),"")</f>
        <v/>
      </c>
    </row>
    <row r="80" spans="1:9" s="19" customFormat="1" ht="18.75" customHeight="1">
      <c r="A80" s="18">
        <v>71</v>
      </c>
      <c r="B80" s="29">
        <v>71</v>
      </c>
      <c r="C80" s="29">
        <f>IF(ISNA(VLOOKUP($A80,DSSV!$A$7:$S$65536,DS_NLP!C$7,0))=FALSE,VLOOKUP($A80,DSSV!$A$7:$S$65536,DS_NLP!C$7,0),"")</f>
        <v>0</v>
      </c>
      <c r="D80" s="30">
        <f>IF(ISNA(VLOOKUP($A80,DSSV!$A$7:$S$65536,DS_NLP!D$7,0))=FALSE,VLOOKUP($A80,DSSV!$A$7:$S$65536,DS_NLP!D$7,0),"")</f>
        <v>0</v>
      </c>
      <c r="E80" s="31">
        <f>IF(ISNA(VLOOKUP($A80,DSSV!$A$7:$S$65536,DS_NLP!E$7,0))=FALSE,VLOOKUP($A80,DSSV!$A$7:$S$65536,DS_NLP!E$7,0),"")</f>
        <v>0</v>
      </c>
      <c r="F80" s="32">
        <f>IF(ISNA(VLOOKUP($A80,DSSV!$A$7:$S$65536,DS_NLP!F$7,0))=FALSE,VLOOKUP($A80,DSSV!$A$7:$S$65536,DS_NLP!F$7,0),"")</f>
        <v>0</v>
      </c>
      <c r="G80" s="32">
        <f>IF(ISNA(VLOOKUP($A80,DSSV!$A$7:$S$65536,DS_NLP!G$7,0))=FALSE,VLOOKUP($A80,DSSV!$A$7:$S$65536,DS_NLP!G$7,0),"")</f>
        <v>0</v>
      </c>
      <c r="H80" s="32"/>
      <c r="I80" s="65" t="str">
        <f>IF($C80&lt;&gt;0,IF(ISNA(VLOOKUP($A80,DSSV!$A$7:$S$65536,DS_NLP!I$7,0))=FALSE,VLOOKUP($A80,DSSV!$A$7:$S$65536,DS_NLP!I$7,0),""),"")</f>
        <v/>
      </c>
    </row>
    <row r="81" spans="1:9" s="19" customFormat="1" ht="18.75" customHeight="1">
      <c r="A81" s="18">
        <v>72</v>
      </c>
      <c r="B81" s="29">
        <v>72</v>
      </c>
      <c r="C81" s="29">
        <f>IF(ISNA(VLOOKUP($A81,DSSV!$A$7:$S$65536,DS_NLP!C$7,0))=FALSE,VLOOKUP($A81,DSSV!$A$7:$S$65536,DS_NLP!C$7,0),"")</f>
        <v>0</v>
      </c>
      <c r="D81" s="30">
        <f>IF(ISNA(VLOOKUP($A81,DSSV!$A$7:$S$65536,DS_NLP!D$7,0))=FALSE,VLOOKUP($A81,DSSV!$A$7:$S$65536,DS_NLP!D$7,0),"")</f>
        <v>0</v>
      </c>
      <c r="E81" s="31">
        <f>IF(ISNA(VLOOKUP($A81,DSSV!$A$7:$S$65536,DS_NLP!E$7,0))=FALSE,VLOOKUP($A81,DSSV!$A$7:$S$65536,DS_NLP!E$7,0),"")</f>
        <v>0</v>
      </c>
      <c r="F81" s="32">
        <f>IF(ISNA(VLOOKUP($A81,DSSV!$A$7:$S$65536,DS_NLP!F$7,0))=FALSE,VLOOKUP($A81,DSSV!$A$7:$S$65536,DS_NLP!F$7,0),"")</f>
        <v>0</v>
      </c>
      <c r="G81" s="32">
        <f>IF(ISNA(VLOOKUP($A81,DSSV!$A$7:$S$65536,DS_NLP!G$7,0))=FALSE,VLOOKUP($A81,DSSV!$A$7:$S$65536,DS_NLP!G$7,0),"")</f>
        <v>0</v>
      </c>
      <c r="H81" s="32"/>
      <c r="I81" s="65" t="str">
        <f>IF($C81&lt;&gt;0,IF(ISNA(VLOOKUP($A81,DSSV!$A$7:$S$65536,DS_NLP!I$7,0))=FALSE,VLOOKUP($A81,DSSV!$A$7:$S$65536,DS_NLP!I$7,0),""),"")</f>
        <v/>
      </c>
    </row>
    <row r="82" spans="1:9" s="19" customFormat="1" ht="18.75" customHeight="1">
      <c r="A82" s="18">
        <v>73</v>
      </c>
      <c r="B82" s="29">
        <v>73</v>
      </c>
      <c r="C82" s="29">
        <f>IF(ISNA(VLOOKUP($A82,DSSV!$A$7:$S$65536,DS_NLP!C$7,0))=FALSE,VLOOKUP($A82,DSSV!$A$7:$S$65536,DS_NLP!C$7,0),"")</f>
        <v>0</v>
      </c>
      <c r="D82" s="30">
        <f>IF(ISNA(VLOOKUP($A82,DSSV!$A$7:$S$65536,DS_NLP!D$7,0))=FALSE,VLOOKUP($A82,DSSV!$A$7:$S$65536,DS_NLP!D$7,0),"")</f>
        <v>0</v>
      </c>
      <c r="E82" s="31">
        <f>IF(ISNA(VLOOKUP($A82,DSSV!$A$7:$S$65536,DS_NLP!E$7,0))=FALSE,VLOOKUP($A82,DSSV!$A$7:$S$65536,DS_NLP!E$7,0),"")</f>
        <v>0</v>
      </c>
      <c r="F82" s="32">
        <f>IF(ISNA(VLOOKUP($A82,DSSV!$A$7:$S$65536,DS_NLP!F$7,0))=FALSE,VLOOKUP($A82,DSSV!$A$7:$S$65536,DS_NLP!F$7,0),"")</f>
        <v>0</v>
      </c>
      <c r="G82" s="32">
        <f>IF(ISNA(VLOOKUP($A82,DSSV!$A$7:$S$65536,DS_NLP!G$7,0))=FALSE,VLOOKUP($A82,DSSV!$A$7:$S$65536,DS_NLP!G$7,0),"")</f>
        <v>0</v>
      </c>
      <c r="H82" s="32"/>
      <c r="I82" s="65" t="str">
        <f>IF($C82&lt;&gt;0,IF(ISNA(VLOOKUP($A82,DSSV!$A$7:$S$65536,DS_NLP!I$7,0))=FALSE,VLOOKUP($A82,DSSV!$A$7:$S$65536,DS_NLP!I$7,0),""),"")</f>
        <v/>
      </c>
    </row>
    <row r="83" spans="1:9" s="19" customFormat="1" ht="18.75" customHeight="1">
      <c r="A83" s="18">
        <v>74</v>
      </c>
      <c r="B83" s="29">
        <v>74</v>
      </c>
      <c r="C83" s="29">
        <f>IF(ISNA(VLOOKUP($A83,DSSV!$A$7:$S$65536,DS_NLP!C$7,0))=FALSE,VLOOKUP($A83,DSSV!$A$7:$S$65536,DS_NLP!C$7,0),"")</f>
        <v>0</v>
      </c>
      <c r="D83" s="30">
        <f>IF(ISNA(VLOOKUP($A83,DSSV!$A$7:$S$65536,DS_NLP!D$7,0))=FALSE,VLOOKUP($A83,DSSV!$A$7:$S$65536,DS_NLP!D$7,0),"")</f>
        <v>0</v>
      </c>
      <c r="E83" s="31">
        <f>IF(ISNA(VLOOKUP($A83,DSSV!$A$7:$S$65536,DS_NLP!E$7,0))=FALSE,VLOOKUP($A83,DSSV!$A$7:$S$65536,DS_NLP!E$7,0),"")</f>
        <v>0</v>
      </c>
      <c r="F83" s="32">
        <f>IF(ISNA(VLOOKUP($A83,DSSV!$A$7:$S$65536,DS_NLP!F$7,0))=FALSE,VLOOKUP($A83,DSSV!$A$7:$S$65536,DS_NLP!F$7,0),"")</f>
        <v>0</v>
      </c>
      <c r="G83" s="32">
        <f>IF(ISNA(VLOOKUP($A83,DSSV!$A$7:$S$65536,DS_NLP!G$7,0))=FALSE,VLOOKUP($A83,DSSV!$A$7:$S$65536,DS_NLP!G$7,0),"")</f>
        <v>0</v>
      </c>
      <c r="H83" s="32"/>
      <c r="I83" s="65" t="str">
        <f>IF($C83&lt;&gt;0,IF(ISNA(VLOOKUP($A83,DSSV!$A$7:$S$65536,DS_NLP!I$7,0))=FALSE,VLOOKUP($A83,DSSV!$A$7:$S$65536,DS_NLP!I$7,0),""),"")</f>
        <v/>
      </c>
    </row>
    <row r="84" spans="1:9" s="19" customFormat="1" ht="18.75" customHeight="1">
      <c r="A84" s="18">
        <v>75</v>
      </c>
      <c r="B84" s="29">
        <v>75</v>
      </c>
      <c r="C84" s="29">
        <f>IF(ISNA(VLOOKUP($A84,DSSV!$A$7:$S$65536,DS_NLP!C$7,0))=FALSE,VLOOKUP($A84,DSSV!$A$7:$S$65536,DS_NLP!C$7,0),"")</f>
        <v>0</v>
      </c>
      <c r="D84" s="30">
        <f>IF(ISNA(VLOOKUP($A84,DSSV!$A$7:$S$65536,DS_NLP!D$7,0))=FALSE,VLOOKUP($A84,DSSV!$A$7:$S$65536,DS_NLP!D$7,0),"")</f>
        <v>0</v>
      </c>
      <c r="E84" s="31">
        <f>IF(ISNA(VLOOKUP($A84,DSSV!$A$7:$S$65536,DS_NLP!E$7,0))=FALSE,VLOOKUP($A84,DSSV!$A$7:$S$65536,DS_NLP!E$7,0),"")</f>
        <v>0</v>
      </c>
      <c r="F84" s="32">
        <f>IF(ISNA(VLOOKUP($A84,DSSV!$A$7:$S$65536,DS_NLP!F$7,0))=FALSE,VLOOKUP($A84,DSSV!$A$7:$S$65536,DS_NLP!F$7,0),"")</f>
        <v>0</v>
      </c>
      <c r="G84" s="32">
        <f>IF(ISNA(VLOOKUP($A84,DSSV!$A$7:$S$65536,DS_NLP!G$7,0))=FALSE,VLOOKUP($A84,DSSV!$A$7:$S$65536,DS_NLP!G$7,0),"")</f>
        <v>0</v>
      </c>
      <c r="H84" s="32"/>
      <c r="I84" s="65" t="str">
        <f>IF($C84&lt;&gt;0,IF(ISNA(VLOOKUP($A84,DSSV!$A$7:$S$65536,DS_NLP!I$7,0))=FALSE,VLOOKUP($A84,DSSV!$A$7:$S$65536,DS_NLP!I$7,0),""),"")</f>
        <v/>
      </c>
    </row>
    <row r="85" spans="1:9" s="19" customFormat="1" ht="18.75" customHeight="1">
      <c r="A85" s="18">
        <v>76</v>
      </c>
      <c r="B85" s="29">
        <v>76</v>
      </c>
      <c r="C85" s="29">
        <f>IF(ISNA(VLOOKUP($A85,DSSV!$A$7:$S$65536,DS_NLP!C$7,0))=FALSE,VLOOKUP($A85,DSSV!$A$7:$S$65536,DS_NLP!C$7,0),"")</f>
        <v>0</v>
      </c>
      <c r="D85" s="30">
        <f>IF(ISNA(VLOOKUP($A85,DSSV!$A$7:$S$65536,DS_NLP!D$7,0))=FALSE,VLOOKUP($A85,DSSV!$A$7:$S$65536,DS_NLP!D$7,0),"")</f>
        <v>0</v>
      </c>
      <c r="E85" s="31">
        <f>IF(ISNA(VLOOKUP($A85,DSSV!$A$7:$S$65536,DS_NLP!E$7,0))=FALSE,VLOOKUP($A85,DSSV!$A$7:$S$65536,DS_NLP!E$7,0),"")</f>
        <v>0</v>
      </c>
      <c r="F85" s="32">
        <f>IF(ISNA(VLOOKUP($A85,DSSV!$A$7:$S$65536,DS_NLP!F$7,0))=FALSE,VLOOKUP($A85,DSSV!$A$7:$S$65536,DS_NLP!F$7,0),"")</f>
        <v>0</v>
      </c>
      <c r="G85" s="32">
        <f>IF(ISNA(VLOOKUP($A85,DSSV!$A$7:$S$65536,DS_NLP!G$7,0))=FALSE,VLOOKUP($A85,DSSV!$A$7:$S$65536,DS_NLP!G$7,0),"")</f>
        <v>0</v>
      </c>
      <c r="H85" s="32"/>
      <c r="I85" s="65" t="str">
        <f>IF($C85&lt;&gt;0,IF(ISNA(VLOOKUP($A85,DSSV!$A$7:$S$65536,DS_NLP!I$7,0))=FALSE,VLOOKUP($A85,DSSV!$A$7:$S$65536,DS_NLP!I$7,0),""),"")</f>
        <v/>
      </c>
    </row>
    <row r="86" spans="1:9" s="19" customFormat="1" ht="18.75" customHeight="1">
      <c r="A86" s="18">
        <v>77</v>
      </c>
      <c r="B86" s="29">
        <v>77</v>
      </c>
      <c r="C86" s="29">
        <f>IF(ISNA(VLOOKUP($A86,DSSV!$A$7:$S$65536,DS_NLP!C$7,0))=FALSE,VLOOKUP($A86,DSSV!$A$7:$S$65536,DS_NLP!C$7,0),"")</f>
        <v>0</v>
      </c>
      <c r="D86" s="30">
        <f>IF(ISNA(VLOOKUP($A86,DSSV!$A$7:$S$65536,DS_NLP!D$7,0))=FALSE,VLOOKUP($A86,DSSV!$A$7:$S$65536,DS_NLP!D$7,0),"")</f>
        <v>0</v>
      </c>
      <c r="E86" s="31">
        <f>IF(ISNA(VLOOKUP($A86,DSSV!$A$7:$S$65536,DS_NLP!E$7,0))=FALSE,VLOOKUP($A86,DSSV!$A$7:$S$65536,DS_NLP!E$7,0),"")</f>
        <v>0</v>
      </c>
      <c r="F86" s="32">
        <f>IF(ISNA(VLOOKUP($A86,DSSV!$A$7:$S$65536,DS_NLP!F$7,0))=FALSE,VLOOKUP($A86,DSSV!$A$7:$S$65536,DS_NLP!F$7,0),"")</f>
        <v>0</v>
      </c>
      <c r="G86" s="32">
        <f>IF(ISNA(VLOOKUP($A86,DSSV!$A$7:$S$65536,DS_NLP!G$7,0))=FALSE,VLOOKUP($A86,DSSV!$A$7:$S$65536,DS_NLP!G$7,0),"")</f>
        <v>0</v>
      </c>
      <c r="H86" s="32"/>
      <c r="I86" s="65" t="str">
        <f>IF($C86&lt;&gt;0,IF(ISNA(VLOOKUP($A86,DSSV!$A$7:$S$65536,DS_NLP!I$7,0))=FALSE,VLOOKUP($A86,DSSV!$A$7:$S$65536,DS_NLP!I$7,0),""),"")</f>
        <v/>
      </c>
    </row>
    <row r="87" spans="1:9" s="19" customFormat="1" ht="18.75" customHeight="1">
      <c r="A87" s="18">
        <v>78</v>
      </c>
      <c r="B87" s="29">
        <v>78</v>
      </c>
      <c r="C87" s="29">
        <f>IF(ISNA(VLOOKUP($A87,DSSV!$A$7:$S$65536,DS_NLP!C$7,0))=FALSE,VLOOKUP($A87,DSSV!$A$7:$S$65536,DS_NLP!C$7,0),"")</f>
        <v>0</v>
      </c>
      <c r="D87" s="30">
        <f>IF(ISNA(VLOOKUP($A87,DSSV!$A$7:$S$65536,DS_NLP!D$7,0))=FALSE,VLOOKUP($A87,DSSV!$A$7:$S$65536,DS_NLP!D$7,0),"")</f>
        <v>0</v>
      </c>
      <c r="E87" s="31">
        <f>IF(ISNA(VLOOKUP($A87,DSSV!$A$7:$S$65536,DS_NLP!E$7,0))=FALSE,VLOOKUP($A87,DSSV!$A$7:$S$65536,DS_NLP!E$7,0),"")</f>
        <v>0</v>
      </c>
      <c r="F87" s="32">
        <f>IF(ISNA(VLOOKUP($A87,DSSV!$A$7:$S$65536,DS_NLP!F$7,0))=FALSE,VLOOKUP($A87,DSSV!$A$7:$S$65536,DS_NLP!F$7,0),"")</f>
        <v>0</v>
      </c>
      <c r="G87" s="32">
        <f>IF(ISNA(VLOOKUP($A87,DSSV!$A$7:$S$65536,DS_NLP!G$7,0))=FALSE,VLOOKUP($A87,DSSV!$A$7:$S$65536,DS_NLP!G$7,0),"")</f>
        <v>0</v>
      </c>
      <c r="H87" s="32"/>
      <c r="I87" s="65" t="str">
        <f>IF($C87&lt;&gt;0,IF(ISNA(VLOOKUP($A87,DSSV!$A$7:$S$65536,DS_NLP!I$7,0))=FALSE,VLOOKUP($A87,DSSV!$A$7:$S$65536,DS_NLP!I$7,0),""),"")</f>
        <v/>
      </c>
    </row>
    <row r="88" spans="1:9" s="19" customFormat="1" ht="18.75" customHeight="1">
      <c r="A88" s="18">
        <v>79</v>
      </c>
      <c r="B88" s="29">
        <v>79</v>
      </c>
      <c r="C88" s="29">
        <f>IF(ISNA(VLOOKUP($A88,DSSV!$A$7:$S$65536,DS_NLP!C$7,0))=FALSE,VLOOKUP($A88,DSSV!$A$7:$S$65536,DS_NLP!C$7,0),"")</f>
        <v>0</v>
      </c>
      <c r="D88" s="30">
        <f>IF(ISNA(VLOOKUP($A88,DSSV!$A$7:$S$65536,DS_NLP!D$7,0))=FALSE,VLOOKUP($A88,DSSV!$A$7:$S$65536,DS_NLP!D$7,0),"")</f>
        <v>0</v>
      </c>
      <c r="E88" s="31">
        <f>IF(ISNA(VLOOKUP($A88,DSSV!$A$7:$S$65536,DS_NLP!E$7,0))=FALSE,VLOOKUP($A88,DSSV!$A$7:$S$65536,DS_NLP!E$7,0),"")</f>
        <v>0</v>
      </c>
      <c r="F88" s="32">
        <f>IF(ISNA(VLOOKUP($A88,DSSV!$A$7:$S$65536,DS_NLP!F$7,0))=FALSE,VLOOKUP($A88,DSSV!$A$7:$S$65536,DS_NLP!F$7,0),"")</f>
        <v>0</v>
      </c>
      <c r="G88" s="32">
        <f>IF(ISNA(VLOOKUP($A88,DSSV!$A$7:$S$65536,DS_NLP!G$7,0))=FALSE,VLOOKUP($A88,DSSV!$A$7:$S$65536,DS_NLP!G$7,0),"")</f>
        <v>0</v>
      </c>
      <c r="H88" s="32"/>
      <c r="I88" s="65" t="str">
        <f>IF($C88&lt;&gt;0,IF(ISNA(VLOOKUP($A88,DSSV!$A$7:$S$65536,DS_NLP!I$7,0))=FALSE,VLOOKUP($A88,DSSV!$A$7:$S$65536,DS_NLP!I$7,0),""),"")</f>
        <v/>
      </c>
    </row>
    <row r="89" spans="1:9" s="19" customFormat="1" ht="18.75" customHeight="1">
      <c r="A89" s="18">
        <v>80</v>
      </c>
      <c r="B89" s="29">
        <v>80</v>
      </c>
      <c r="C89" s="29">
        <f>IF(ISNA(VLOOKUP($A89,DSSV!$A$7:$S$65536,DS_NLP!C$7,0))=FALSE,VLOOKUP($A89,DSSV!$A$7:$S$65536,DS_NLP!C$7,0),"")</f>
        <v>0</v>
      </c>
      <c r="D89" s="30">
        <f>IF(ISNA(VLOOKUP($A89,DSSV!$A$7:$S$65536,DS_NLP!D$7,0))=FALSE,VLOOKUP($A89,DSSV!$A$7:$S$65536,DS_NLP!D$7,0),"")</f>
        <v>0</v>
      </c>
      <c r="E89" s="31">
        <f>IF(ISNA(VLOOKUP($A89,DSSV!$A$7:$S$65536,DS_NLP!E$7,0))=FALSE,VLOOKUP($A89,DSSV!$A$7:$S$65536,DS_NLP!E$7,0),"")</f>
        <v>0</v>
      </c>
      <c r="F89" s="32">
        <f>IF(ISNA(VLOOKUP($A89,DSSV!$A$7:$S$65536,DS_NLP!F$7,0))=FALSE,VLOOKUP($A89,DSSV!$A$7:$S$65536,DS_NLP!F$7,0),"")</f>
        <v>0</v>
      </c>
      <c r="G89" s="32">
        <f>IF(ISNA(VLOOKUP($A89,DSSV!$A$7:$S$65536,DS_NLP!G$7,0))=FALSE,VLOOKUP($A89,DSSV!$A$7:$S$65536,DS_NLP!G$7,0),"")</f>
        <v>0</v>
      </c>
      <c r="H89" s="32"/>
      <c r="I89" s="65" t="str">
        <f>IF($C89&lt;&gt;0,IF(ISNA(VLOOKUP($A89,DSSV!$A$7:$S$65536,DS_NLP!I$7,0))=FALSE,VLOOKUP($A89,DSSV!$A$7:$S$65536,DS_NLP!I$7,0),""),"")</f>
        <v/>
      </c>
    </row>
    <row r="90" spans="1:9" s="19" customFormat="1" ht="18.75" customHeight="1">
      <c r="A90" s="18">
        <v>81</v>
      </c>
      <c r="B90" s="29">
        <v>81</v>
      </c>
      <c r="C90" s="29">
        <f>IF(ISNA(VLOOKUP($A90,DSSV!$A$7:$S$65536,DS_NLP!C$7,0))=FALSE,VLOOKUP($A90,DSSV!$A$7:$S$65536,DS_NLP!C$7,0),"")</f>
        <v>0</v>
      </c>
      <c r="D90" s="30">
        <f>IF(ISNA(VLOOKUP($A90,DSSV!$A$7:$S$65536,DS_NLP!D$7,0))=FALSE,VLOOKUP($A90,DSSV!$A$7:$S$65536,DS_NLP!D$7,0),"")</f>
        <v>0</v>
      </c>
      <c r="E90" s="31">
        <f>IF(ISNA(VLOOKUP($A90,DSSV!$A$7:$S$65536,DS_NLP!E$7,0))=FALSE,VLOOKUP($A90,DSSV!$A$7:$S$65536,DS_NLP!E$7,0),"")</f>
        <v>0</v>
      </c>
      <c r="F90" s="32">
        <f>IF(ISNA(VLOOKUP($A90,DSSV!$A$7:$S$65536,DS_NLP!F$7,0))=FALSE,VLOOKUP($A90,DSSV!$A$7:$S$65536,DS_NLP!F$7,0),"")</f>
        <v>0</v>
      </c>
      <c r="G90" s="32">
        <f>IF(ISNA(VLOOKUP($A90,DSSV!$A$7:$S$65536,DS_NLP!G$7,0))=FALSE,VLOOKUP($A90,DSSV!$A$7:$S$65536,DS_NLP!G$7,0),"")</f>
        <v>0</v>
      </c>
      <c r="H90" s="32"/>
      <c r="I90" s="65" t="str">
        <f>IF($C90&lt;&gt;0,IF(ISNA(VLOOKUP($A90,DSSV!$A$7:$S$65536,DS_NLP!I$7,0))=FALSE,VLOOKUP($A90,DSSV!$A$7:$S$65536,DS_NLP!I$7,0),""),"")</f>
        <v/>
      </c>
    </row>
    <row r="91" spans="1:9" s="19" customFormat="1" ht="18.75" customHeight="1">
      <c r="A91" s="18">
        <v>82</v>
      </c>
      <c r="B91" s="29">
        <v>82</v>
      </c>
      <c r="C91" s="29">
        <f>IF(ISNA(VLOOKUP($A91,DSSV!$A$7:$S$65536,DS_NLP!C$7,0))=FALSE,VLOOKUP($A91,DSSV!$A$7:$S$65536,DS_NLP!C$7,0),"")</f>
        <v>0</v>
      </c>
      <c r="D91" s="30">
        <f>IF(ISNA(VLOOKUP($A91,DSSV!$A$7:$S$65536,DS_NLP!D$7,0))=FALSE,VLOOKUP($A91,DSSV!$A$7:$S$65536,DS_NLP!D$7,0),"")</f>
        <v>0</v>
      </c>
      <c r="E91" s="31">
        <f>IF(ISNA(VLOOKUP($A91,DSSV!$A$7:$S$65536,DS_NLP!E$7,0))=FALSE,VLOOKUP($A91,DSSV!$A$7:$S$65536,DS_NLP!E$7,0),"")</f>
        <v>0</v>
      </c>
      <c r="F91" s="32">
        <f>IF(ISNA(VLOOKUP($A91,DSSV!$A$7:$S$65536,DS_NLP!F$7,0))=FALSE,VLOOKUP($A91,DSSV!$A$7:$S$65536,DS_NLP!F$7,0),"")</f>
        <v>0</v>
      </c>
      <c r="G91" s="32">
        <f>IF(ISNA(VLOOKUP($A91,DSSV!$A$7:$S$65536,DS_NLP!G$7,0))=FALSE,VLOOKUP($A91,DSSV!$A$7:$S$65536,DS_NLP!G$7,0),"")</f>
        <v>0</v>
      </c>
      <c r="H91" s="32"/>
      <c r="I91" s="65" t="str">
        <f>IF($C91&lt;&gt;0,IF(ISNA(VLOOKUP($A91,DSSV!$A$7:$S$65536,DS_NLP!I$7,0))=FALSE,VLOOKUP($A91,DSSV!$A$7:$S$65536,DS_NLP!I$7,0),""),"")</f>
        <v/>
      </c>
    </row>
    <row r="92" spans="1:9" s="19" customFormat="1" ht="18.75" customHeight="1">
      <c r="A92" s="18">
        <v>83</v>
      </c>
      <c r="B92" s="29">
        <v>83</v>
      </c>
      <c r="C92" s="29">
        <f>IF(ISNA(VLOOKUP($A92,DSSV!$A$7:$S$65536,DS_NLP!C$7,0))=FALSE,VLOOKUP($A92,DSSV!$A$7:$S$65536,DS_NLP!C$7,0),"")</f>
        <v>0</v>
      </c>
      <c r="D92" s="30">
        <f>IF(ISNA(VLOOKUP($A92,DSSV!$A$7:$S$65536,DS_NLP!D$7,0))=FALSE,VLOOKUP($A92,DSSV!$A$7:$S$65536,DS_NLP!D$7,0),"")</f>
        <v>0</v>
      </c>
      <c r="E92" s="31">
        <f>IF(ISNA(VLOOKUP($A92,DSSV!$A$7:$S$65536,DS_NLP!E$7,0))=FALSE,VLOOKUP($A92,DSSV!$A$7:$S$65536,DS_NLP!E$7,0),"")</f>
        <v>0</v>
      </c>
      <c r="F92" s="32">
        <f>IF(ISNA(VLOOKUP($A92,DSSV!$A$7:$S$65536,DS_NLP!F$7,0))=FALSE,VLOOKUP($A92,DSSV!$A$7:$S$65536,DS_NLP!F$7,0),"")</f>
        <v>0</v>
      </c>
      <c r="G92" s="32">
        <f>IF(ISNA(VLOOKUP($A92,DSSV!$A$7:$S$65536,DS_NLP!G$7,0))=FALSE,VLOOKUP($A92,DSSV!$A$7:$S$65536,DS_NLP!G$7,0),"")</f>
        <v>0</v>
      </c>
      <c r="H92" s="32"/>
      <c r="I92" s="65" t="str">
        <f>IF($C92&lt;&gt;0,IF(ISNA(VLOOKUP($A92,DSSV!$A$7:$S$65536,DS_NLP!I$7,0))=FALSE,VLOOKUP($A92,DSSV!$A$7:$S$65536,DS_NLP!I$7,0),""),"")</f>
        <v/>
      </c>
    </row>
    <row r="93" spans="1:9" s="19" customFormat="1" ht="18.75" customHeight="1">
      <c r="A93" s="18">
        <v>84</v>
      </c>
      <c r="B93" s="29">
        <v>84</v>
      </c>
      <c r="C93" s="29">
        <f>IF(ISNA(VLOOKUP($A93,DSSV!$A$7:$S$65536,DS_NLP!C$7,0))=FALSE,VLOOKUP($A93,DSSV!$A$7:$S$65536,DS_NLP!C$7,0),"")</f>
        <v>0</v>
      </c>
      <c r="D93" s="30">
        <f>IF(ISNA(VLOOKUP($A93,DSSV!$A$7:$S$65536,DS_NLP!D$7,0))=FALSE,VLOOKUP($A93,DSSV!$A$7:$S$65536,DS_NLP!D$7,0),"")</f>
        <v>0</v>
      </c>
      <c r="E93" s="31">
        <f>IF(ISNA(VLOOKUP($A93,DSSV!$A$7:$S$65536,DS_NLP!E$7,0))=FALSE,VLOOKUP($A93,DSSV!$A$7:$S$65536,DS_NLP!E$7,0),"")</f>
        <v>0</v>
      </c>
      <c r="F93" s="32">
        <f>IF(ISNA(VLOOKUP($A93,DSSV!$A$7:$S$65536,DS_NLP!F$7,0))=FALSE,VLOOKUP($A93,DSSV!$A$7:$S$65536,DS_NLP!F$7,0),"")</f>
        <v>0</v>
      </c>
      <c r="G93" s="32">
        <f>IF(ISNA(VLOOKUP($A93,DSSV!$A$7:$S$65536,DS_NLP!G$7,0))=FALSE,VLOOKUP($A93,DSSV!$A$7:$S$65536,DS_NLP!G$7,0),"")</f>
        <v>0</v>
      </c>
      <c r="H93" s="32"/>
      <c r="I93" s="65" t="str">
        <f>IF($C93&lt;&gt;0,IF(ISNA(VLOOKUP($A93,DSSV!$A$7:$S$65536,DS_NLP!I$7,0))=FALSE,VLOOKUP($A93,DSSV!$A$7:$S$65536,DS_NLP!I$7,0),""),"")</f>
        <v/>
      </c>
    </row>
    <row r="94" spans="1:9" s="19" customFormat="1" ht="18.75" customHeight="1">
      <c r="A94" s="18">
        <v>85</v>
      </c>
      <c r="B94" s="29">
        <v>85</v>
      </c>
      <c r="C94" s="29">
        <f>IF(ISNA(VLOOKUP($A94,DSSV!$A$7:$S$65536,DS_NLP!C$7,0))=FALSE,VLOOKUP($A94,DSSV!$A$7:$S$65536,DS_NLP!C$7,0),"")</f>
        <v>0</v>
      </c>
      <c r="D94" s="30">
        <f>IF(ISNA(VLOOKUP($A94,DSSV!$A$7:$S$65536,DS_NLP!D$7,0))=FALSE,VLOOKUP($A94,DSSV!$A$7:$S$65536,DS_NLP!D$7,0),"")</f>
        <v>0</v>
      </c>
      <c r="E94" s="31">
        <f>IF(ISNA(VLOOKUP($A94,DSSV!$A$7:$S$65536,DS_NLP!E$7,0))=FALSE,VLOOKUP($A94,DSSV!$A$7:$S$65536,DS_NLP!E$7,0),"")</f>
        <v>0</v>
      </c>
      <c r="F94" s="32">
        <f>IF(ISNA(VLOOKUP($A94,DSSV!$A$7:$S$65536,DS_NLP!F$7,0))=FALSE,VLOOKUP($A94,DSSV!$A$7:$S$65536,DS_NLP!F$7,0),"")</f>
        <v>0</v>
      </c>
      <c r="G94" s="32">
        <f>IF(ISNA(VLOOKUP($A94,DSSV!$A$7:$S$65536,DS_NLP!G$7,0))=FALSE,VLOOKUP($A94,DSSV!$A$7:$S$65536,DS_NLP!G$7,0),"")</f>
        <v>0</v>
      </c>
      <c r="H94" s="32"/>
      <c r="I94" s="65" t="str">
        <f>IF($C94&lt;&gt;0,IF(ISNA(VLOOKUP($A94,DSSV!$A$7:$S$65536,DS_NLP!I$7,0))=FALSE,VLOOKUP($A94,DSSV!$A$7:$S$65536,DS_NLP!I$7,0),""),"")</f>
        <v/>
      </c>
    </row>
    <row r="95" spans="1:9" s="19" customFormat="1" ht="18.75" customHeight="1">
      <c r="A95" s="18">
        <v>86</v>
      </c>
      <c r="B95" s="29">
        <v>86</v>
      </c>
      <c r="C95" s="29">
        <f>IF(ISNA(VLOOKUP($A95,DSSV!$A$7:$S$65536,DS_NLP!C$7,0))=FALSE,VLOOKUP($A95,DSSV!$A$7:$S$65536,DS_NLP!C$7,0),"")</f>
        <v>0</v>
      </c>
      <c r="D95" s="30">
        <f>IF(ISNA(VLOOKUP($A95,DSSV!$A$7:$S$65536,DS_NLP!D$7,0))=FALSE,VLOOKUP($A95,DSSV!$A$7:$S$65536,DS_NLP!D$7,0),"")</f>
        <v>0</v>
      </c>
      <c r="E95" s="31">
        <f>IF(ISNA(VLOOKUP($A95,DSSV!$A$7:$S$65536,DS_NLP!E$7,0))=FALSE,VLOOKUP($A95,DSSV!$A$7:$S$65536,DS_NLP!E$7,0),"")</f>
        <v>0</v>
      </c>
      <c r="F95" s="32">
        <f>IF(ISNA(VLOOKUP($A95,DSSV!$A$7:$S$65536,DS_NLP!F$7,0))=FALSE,VLOOKUP($A95,DSSV!$A$7:$S$65536,DS_NLP!F$7,0),"")</f>
        <v>0</v>
      </c>
      <c r="G95" s="32">
        <f>IF(ISNA(VLOOKUP($A95,DSSV!$A$7:$S$65536,DS_NLP!G$7,0))=FALSE,VLOOKUP($A95,DSSV!$A$7:$S$65536,DS_NLP!G$7,0),"")</f>
        <v>0</v>
      </c>
      <c r="H95" s="32"/>
      <c r="I95" s="65" t="str">
        <f>IF($C95&lt;&gt;0,IF(ISNA(VLOOKUP($A95,DSSV!$A$7:$S$65536,DS_NLP!I$7,0))=FALSE,VLOOKUP($A95,DSSV!$A$7:$S$65536,DS_NLP!I$7,0),""),"")</f>
        <v/>
      </c>
    </row>
    <row r="96" spans="1:9" s="19" customFormat="1" ht="18.75" customHeight="1">
      <c r="A96" s="18">
        <v>87</v>
      </c>
      <c r="B96" s="29">
        <v>87</v>
      </c>
      <c r="C96" s="29">
        <f>IF(ISNA(VLOOKUP($A96,DSSV!$A$7:$S$65536,DS_NLP!C$7,0))=FALSE,VLOOKUP($A96,DSSV!$A$7:$S$65536,DS_NLP!C$7,0),"")</f>
        <v>0</v>
      </c>
      <c r="D96" s="30">
        <f>IF(ISNA(VLOOKUP($A96,DSSV!$A$7:$S$65536,DS_NLP!D$7,0))=FALSE,VLOOKUP($A96,DSSV!$A$7:$S$65536,DS_NLP!D$7,0),"")</f>
        <v>0</v>
      </c>
      <c r="E96" s="31">
        <f>IF(ISNA(VLOOKUP($A96,DSSV!$A$7:$S$65536,DS_NLP!E$7,0))=FALSE,VLOOKUP($A96,DSSV!$A$7:$S$65536,DS_NLP!E$7,0),"")</f>
        <v>0</v>
      </c>
      <c r="F96" s="32">
        <f>IF(ISNA(VLOOKUP($A96,DSSV!$A$7:$S$65536,DS_NLP!F$7,0))=FALSE,VLOOKUP($A96,DSSV!$A$7:$S$65536,DS_NLP!F$7,0),"")</f>
        <v>0</v>
      </c>
      <c r="G96" s="32">
        <f>IF(ISNA(VLOOKUP($A96,DSSV!$A$7:$S$65536,DS_NLP!G$7,0))=FALSE,VLOOKUP($A96,DSSV!$A$7:$S$65536,DS_NLP!G$7,0),"")</f>
        <v>0</v>
      </c>
      <c r="H96" s="32"/>
      <c r="I96" s="65" t="str">
        <f>IF($C96&lt;&gt;0,IF(ISNA(VLOOKUP($A96,DSSV!$A$7:$S$65536,DS_NLP!I$7,0))=FALSE,VLOOKUP($A96,DSSV!$A$7:$S$65536,DS_NLP!I$7,0),""),"")</f>
        <v/>
      </c>
    </row>
    <row r="97" spans="1:9" s="19" customFormat="1" ht="18.75" customHeight="1">
      <c r="A97" s="18">
        <v>88</v>
      </c>
      <c r="B97" s="29">
        <v>88</v>
      </c>
      <c r="C97" s="29">
        <f>IF(ISNA(VLOOKUP($A97,DSSV!$A$7:$S$65536,DS_NLP!C$7,0))=FALSE,VLOOKUP($A97,DSSV!$A$7:$S$65536,DS_NLP!C$7,0),"")</f>
        <v>0</v>
      </c>
      <c r="D97" s="30">
        <f>IF(ISNA(VLOOKUP($A97,DSSV!$A$7:$S$65536,DS_NLP!D$7,0))=FALSE,VLOOKUP($A97,DSSV!$A$7:$S$65536,DS_NLP!D$7,0),"")</f>
        <v>0</v>
      </c>
      <c r="E97" s="31">
        <f>IF(ISNA(VLOOKUP($A97,DSSV!$A$7:$S$65536,DS_NLP!E$7,0))=FALSE,VLOOKUP($A97,DSSV!$A$7:$S$65536,DS_NLP!E$7,0),"")</f>
        <v>0</v>
      </c>
      <c r="F97" s="32">
        <f>IF(ISNA(VLOOKUP($A97,DSSV!$A$7:$S$65536,DS_NLP!F$7,0))=FALSE,VLOOKUP($A97,DSSV!$A$7:$S$65536,DS_NLP!F$7,0),"")</f>
        <v>0</v>
      </c>
      <c r="G97" s="32">
        <f>IF(ISNA(VLOOKUP($A97,DSSV!$A$7:$S$65536,DS_NLP!G$7,0))=FALSE,VLOOKUP($A97,DSSV!$A$7:$S$65536,DS_NLP!G$7,0),"")</f>
        <v>0</v>
      </c>
      <c r="H97" s="32"/>
      <c r="I97" s="65" t="str">
        <f>IF($C97&lt;&gt;0,IF(ISNA(VLOOKUP($A97,DSSV!$A$7:$S$65536,DS_NLP!I$7,0))=FALSE,VLOOKUP($A97,DSSV!$A$7:$S$65536,DS_NLP!I$7,0),""),"")</f>
        <v/>
      </c>
    </row>
    <row r="98" spans="1:9" s="19" customFormat="1" ht="18.75" customHeight="1">
      <c r="A98" s="18">
        <v>89</v>
      </c>
      <c r="B98" s="29">
        <v>89</v>
      </c>
      <c r="C98" s="29">
        <f>IF(ISNA(VLOOKUP($A98,DSSV!$A$7:$S$65536,DS_NLP!C$7,0))=FALSE,VLOOKUP($A98,DSSV!$A$7:$S$65536,DS_NLP!C$7,0),"")</f>
        <v>0</v>
      </c>
      <c r="D98" s="30">
        <f>IF(ISNA(VLOOKUP($A98,DSSV!$A$7:$S$65536,DS_NLP!D$7,0))=FALSE,VLOOKUP($A98,DSSV!$A$7:$S$65536,DS_NLP!D$7,0),"")</f>
        <v>0</v>
      </c>
      <c r="E98" s="31">
        <f>IF(ISNA(VLOOKUP($A98,DSSV!$A$7:$S$65536,DS_NLP!E$7,0))=FALSE,VLOOKUP($A98,DSSV!$A$7:$S$65536,DS_NLP!E$7,0),"")</f>
        <v>0</v>
      </c>
      <c r="F98" s="32">
        <f>IF(ISNA(VLOOKUP($A98,DSSV!$A$7:$S$65536,DS_NLP!F$7,0))=FALSE,VLOOKUP($A98,DSSV!$A$7:$S$65536,DS_NLP!F$7,0),"")</f>
        <v>0</v>
      </c>
      <c r="G98" s="32">
        <f>IF(ISNA(VLOOKUP($A98,DSSV!$A$7:$S$65536,DS_NLP!G$7,0))=FALSE,VLOOKUP($A98,DSSV!$A$7:$S$65536,DS_NLP!G$7,0),"")</f>
        <v>0</v>
      </c>
      <c r="H98" s="32"/>
      <c r="I98" s="65" t="str">
        <f>IF($C98&lt;&gt;0,IF(ISNA(VLOOKUP($A98,DSSV!$A$7:$S$65536,DS_NLP!I$7,0))=FALSE,VLOOKUP($A98,DSSV!$A$7:$S$65536,DS_NLP!I$7,0),""),"")</f>
        <v/>
      </c>
    </row>
    <row r="99" spans="1:9" s="19" customFormat="1" ht="18.75" customHeight="1">
      <c r="A99" s="18">
        <v>90</v>
      </c>
      <c r="B99" s="29">
        <v>90</v>
      </c>
      <c r="C99" s="29">
        <f>IF(ISNA(VLOOKUP($A99,DSSV!$A$7:$S$65536,DS_NLP!C$7,0))=FALSE,VLOOKUP($A99,DSSV!$A$7:$S$65536,DS_NLP!C$7,0),"")</f>
        <v>0</v>
      </c>
      <c r="D99" s="30">
        <f>IF(ISNA(VLOOKUP($A99,DSSV!$A$7:$S$65536,DS_NLP!D$7,0))=FALSE,VLOOKUP($A99,DSSV!$A$7:$S$65536,DS_NLP!D$7,0),"")</f>
        <v>0</v>
      </c>
      <c r="E99" s="31">
        <f>IF(ISNA(VLOOKUP($A99,DSSV!$A$7:$S$65536,DS_NLP!E$7,0))=FALSE,VLOOKUP($A99,DSSV!$A$7:$S$65536,DS_NLP!E$7,0),"")</f>
        <v>0</v>
      </c>
      <c r="F99" s="32">
        <f>IF(ISNA(VLOOKUP($A99,DSSV!$A$7:$S$65536,DS_NLP!F$7,0))=FALSE,VLOOKUP($A99,DSSV!$A$7:$S$65536,DS_NLP!F$7,0),"")</f>
        <v>0</v>
      </c>
      <c r="G99" s="32">
        <f>IF(ISNA(VLOOKUP($A99,DSSV!$A$7:$S$65536,DS_NLP!G$7,0))=FALSE,VLOOKUP($A99,DSSV!$A$7:$S$65536,DS_NLP!G$7,0),"")</f>
        <v>0</v>
      </c>
      <c r="H99" s="32"/>
      <c r="I99" s="65" t="str">
        <f>IF($C99&lt;&gt;0,IF(ISNA(VLOOKUP($A99,DSSV!$A$7:$S$65536,DS_NLP!I$7,0))=FALSE,VLOOKUP($A99,DSSV!$A$7:$S$65536,DS_NLP!I$7,0),""),"")</f>
        <v/>
      </c>
    </row>
    <row r="100" spans="1:9" s="19" customFormat="1" ht="18.75" customHeight="1">
      <c r="A100" s="18">
        <v>91</v>
      </c>
      <c r="B100" s="29">
        <v>91</v>
      </c>
      <c r="C100" s="29">
        <f>IF(ISNA(VLOOKUP($A100,DSSV!$A$7:$S$65536,DS_NLP!C$7,0))=FALSE,VLOOKUP($A100,DSSV!$A$7:$S$65536,DS_NLP!C$7,0),"")</f>
        <v>0</v>
      </c>
      <c r="D100" s="30">
        <f>IF(ISNA(VLOOKUP($A100,DSSV!$A$7:$S$65536,DS_NLP!D$7,0))=FALSE,VLOOKUP($A100,DSSV!$A$7:$S$65536,DS_NLP!D$7,0),"")</f>
        <v>0</v>
      </c>
      <c r="E100" s="31">
        <f>IF(ISNA(VLOOKUP($A100,DSSV!$A$7:$S$65536,DS_NLP!E$7,0))=FALSE,VLOOKUP($A100,DSSV!$A$7:$S$65536,DS_NLP!E$7,0),"")</f>
        <v>0</v>
      </c>
      <c r="F100" s="32">
        <f>IF(ISNA(VLOOKUP($A100,DSSV!$A$7:$S$65536,DS_NLP!F$7,0))=FALSE,VLOOKUP($A100,DSSV!$A$7:$S$65536,DS_NLP!F$7,0),"")</f>
        <v>0</v>
      </c>
      <c r="G100" s="32">
        <f>IF(ISNA(VLOOKUP($A100,DSSV!$A$7:$S$65536,DS_NLP!G$7,0))=FALSE,VLOOKUP($A100,DSSV!$A$7:$S$65536,DS_NLP!G$7,0),"")</f>
        <v>0</v>
      </c>
      <c r="H100" s="32"/>
      <c r="I100" s="65" t="str">
        <f>IF($C100&lt;&gt;0,IF(ISNA(VLOOKUP($A100,DSSV!$A$7:$S$65536,DS_NLP!I$7,0))=FALSE,VLOOKUP($A100,DSSV!$A$7:$S$65536,DS_NLP!I$7,0),""),"")</f>
        <v/>
      </c>
    </row>
    <row r="101" spans="1:9" s="19" customFormat="1" ht="18.75" customHeight="1">
      <c r="A101" s="18">
        <v>92</v>
      </c>
      <c r="B101" s="29">
        <v>92</v>
      </c>
      <c r="C101" s="29">
        <f>IF(ISNA(VLOOKUP($A101,DSSV!$A$7:$S$65536,DS_NLP!C$7,0))=FALSE,VLOOKUP($A101,DSSV!$A$7:$S$65536,DS_NLP!C$7,0),"")</f>
        <v>0</v>
      </c>
      <c r="D101" s="30">
        <f>IF(ISNA(VLOOKUP($A101,DSSV!$A$7:$S$65536,DS_NLP!D$7,0))=FALSE,VLOOKUP($A101,DSSV!$A$7:$S$65536,DS_NLP!D$7,0),"")</f>
        <v>0</v>
      </c>
      <c r="E101" s="31">
        <f>IF(ISNA(VLOOKUP($A101,DSSV!$A$7:$S$65536,DS_NLP!E$7,0))=FALSE,VLOOKUP($A101,DSSV!$A$7:$S$65536,DS_NLP!E$7,0),"")</f>
        <v>0</v>
      </c>
      <c r="F101" s="32">
        <f>IF(ISNA(VLOOKUP($A101,DSSV!$A$7:$S$65536,DS_NLP!F$7,0))=FALSE,VLOOKUP($A101,DSSV!$A$7:$S$65536,DS_NLP!F$7,0),"")</f>
        <v>0</v>
      </c>
      <c r="G101" s="32">
        <f>IF(ISNA(VLOOKUP($A101,DSSV!$A$7:$S$65536,DS_NLP!G$7,0))=FALSE,VLOOKUP($A101,DSSV!$A$7:$S$65536,DS_NLP!G$7,0),"")</f>
        <v>0</v>
      </c>
      <c r="H101" s="32"/>
      <c r="I101" s="65" t="str">
        <f>IF($C101&lt;&gt;0,IF(ISNA(VLOOKUP($A101,DSSV!$A$7:$S$65536,DS_NLP!I$7,0))=FALSE,VLOOKUP($A101,DSSV!$A$7:$S$65536,DS_NLP!I$7,0),""),"")</f>
        <v/>
      </c>
    </row>
    <row r="102" spans="1:9" s="19" customFormat="1" ht="18.75" customHeight="1">
      <c r="A102" s="18">
        <v>93</v>
      </c>
      <c r="B102" s="29">
        <v>93</v>
      </c>
      <c r="C102" s="29">
        <f>IF(ISNA(VLOOKUP($A102,DSSV!$A$7:$S$65536,DS_NLP!C$7,0))=FALSE,VLOOKUP($A102,DSSV!$A$7:$S$65536,DS_NLP!C$7,0),"")</f>
        <v>0</v>
      </c>
      <c r="D102" s="30">
        <f>IF(ISNA(VLOOKUP($A102,DSSV!$A$7:$S$65536,DS_NLP!D$7,0))=FALSE,VLOOKUP($A102,DSSV!$A$7:$S$65536,DS_NLP!D$7,0),"")</f>
        <v>0</v>
      </c>
      <c r="E102" s="31">
        <f>IF(ISNA(VLOOKUP($A102,DSSV!$A$7:$S$65536,DS_NLP!E$7,0))=FALSE,VLOOKUP($A102,DSSV!$A$7:$S$65536,DS_NLP!E$7,0),"")</f>
        <v>0</v>
      </c>
      <c r="F102" s="32">
        <f>IF(ISNA(VLOOKUP($A102,DSSV!$A$7:$S$65536,DS_NLP!F$7,0))=FALSE,VLOOKUP($A102,DSSV!$A$7:$S$65536,DS_NLP!F$7,0),"")</f>
        <v>0</v>
      </c>
      <c r="G102" s="32">
        <f>IF(ISNA(VLOOKUP($A102,DSSV!$A$7:$S$65536,DS_NLP!G$7,0))=FALSE,VLOOKUP($A102,DSSV!$A$7:$S$65536,DS_NLP!G$7,0),"")</f>
        <v>0</v>
      </c>
      <c r="H102" s="32"/>
      <c r="I102" s="65" t="str">
        <f>IF($C102&lt;&gt;0,IF(ISNA(VLOOKUP($A102,DSSV!$A$7:$S$65536,DS_NLP!I$7,0))=FALSE,VLOOKUP($A102,DSSV!$A$7:$S$65536,DS_NLP!I$7,0),""),"")</f>
        <v/>
      </c>
    </row>
    <row r="103" spans="1:9" s="19" customFormat="1" ht="18.75" customHeight="1">
      <c r="A103" s="18">
        <v>94</v>
      </c>
      <c r="B103" s="29">
        <v>94</v>
      </c>
      <c r="C103" s="29">
        <f>IF(ISNA(VLOOKUP($A103,DSSV!$A$7:$S$65536,DS_NLP!C$7,0))=FALSE,VLOOKUP($A103,DSSV!$A$7:$S$65536,DS_NLP!C$7,0),"")</f>
        <v>0</v>
      </c>
      <c r="D103" s="30">
        <f>IF(ISNA(VLOOKUP($A103,DSSV!$A$7:$S$65536,DS_NLP!D$7,0))=FALSE,VLOOKUP($A103,DSSV!$A$7:$S$65536,DS_NLP!D$7,0),"")</f>
        <v>0</v>
      </c>
      <c r="E103" s="31">
        <f>IF(ISNA(VLOOKUP($A103,DSSV!$A$7:$S$65536,DS_NLP!E$7,0))=FALSE,VLOOKUP($A103,DSSV!$A$7:$S$65536,DS_NLP!E$7,0),"")</f>
        <v>0</v>
      </c>
      <c r="F103" s="32">
        <f>IF(ISNA(VLOOKUP($A103,DSSV!$A$7:$S$65536,DS_NLP!F$7,0))=FALSE,VLOOKUP($A103,DSSV!$A$7:$S$65536,DS_NLP!F$7,0),"")</f>
        <v>0</v>
      </c>
      <c r="G103" s="32">
        <f>IF(ISNA(VLOOKUP($A103,DSSV!$A$7:$S$65536,DS_NLP!G$7,0))=FALSE,VLOOKUP($A103,DSSV!$A$7:$S$65536,DS_NLP!G$7,0),"")</f>
        <v>0</v>
      </c>
      <c r="H103" s="32"/>
      <c r="I103" s="65" t="str">
        <f>IF($C103&lt;&gt;0,IF(ISNA(VLOOKUP($A103,DSSV!$A$7:$S$65536,DS_NLP!I$7,0))=FALSE,VLOOKUP($A103,DSSV!$A$7:$S$65536,DS_NLP!I$7,0),""),"")</f>
        <v/>
      </c>
    </row>
    <row r="104" spans="1:9" s="19" customFormat="1" ht="18.75" customHeight="1">
      <c r="A104" s="18">
        <v>95</v>
      </c>
      <c r="B104" s="29">
        <v>95</v>
      </c>
      <c r="C104" s="29">
        <f>IF(ISNA(VLOOKUP($A104,DSSV!$A$7:$S$65536,DS_NLP!C$7,0))=FALSE,VLOOKUP($A104,DSSV!$A$7:$S$65536,DS_NLP!C$7,0),"")</f>
        <v>0</v>
      </c>
      <c r="D104" s="30">
        <f>IF(ISNA(VLOOKUP($A104,DSSV!$A$7:$S$65536,DS_NLP!D$7,0))=FALSE,VLOOKUP($A104,DSSV!$A$7:$S$65536,DS_NLP!D$7,0),"")</f>
        <v>0</v>
      </c>
      <c r="E104" s="31">
        <f>IF(ISNA(VLOOKUP($A104,DSSV!$A$7:$S$65536,DS_NLP!E$7,0))=FALSE,VLOOKUP($A104,DSSV!$A$7:$S$65536,DS_NLP!E$7,0),"")</f>
        <v>0</v>
      </c>
      <c r="F104" s="32">
        <f>IF(ISNA(VLOOKUP($A104,DSSV!$A$7:$S$65536,DS_NLP!F$7,0))=FALSE,VLOOKUP($A104,DSSV!$A$7:$S$65536,DS_NLP!F$7,0),"")</f>
        <v>0</v>
      </c>
      <c r="G104" s="32">
        <f>IF(ISNA(VLOOKUP($A104,DSSV!$A$7:$S$65536,DS_NLP!G$7,0))=FALSE,VLOOKUP($A104,DSSV!$A$7:$S$65536,DS_NLP!G$7,0),"")</f>
        <v>0</v>
      </c>
      <c r="H104" s="32"/>
      <c r="I104" s="65" t="str">
        <f>IF($C104&lt;&gt;0,IF(ISNA(VLOOKUP($A104,DSSV!$A$7:$S$65536,DS_NLP!I$7,0))=FALSE,VLOOKUP($A104,DSSV!$A$7:$S$65536,DS_NLP!I$7,0),""),"")</f>
        <v/>
      </c>
    </row>
    <row r="105" spans="1:9" s="19" customFormat="1" ht="18.75" customHeight="1">
      <c r="A105" s="18">
        <v>96</v>
      </c>
      <c r="B105" s="29">
        <v>96</v>
      </c>
      <c r="C105" s="29">
        <f>IF(ISNA(VLOOKUP($A105,DSSV!$A$7:$S$65536,DS_NLP!C$7,0))=FALSE,VLOOKUP($A105,DSSV!$A$7:$S$65536,DS_NLP!C$7,0),"")</f>
        <v>0</v>
      </c>
      <c r="D105" s="30">
        <f>IF(ISNA(VLOOKUP($A105,DSSV!$A$7:$S$65536,DS_NLP!D$7,0))=FALSE,VLOOKUP($A105,DSSV!$A$7:$S$65536,DS_NLP!D$7,0),"")</f>
        <v>0</v>
      </c>
      <c r="E105" s="31">
        <f>IF(ISNA(VLOOKUP($A105,DSSV!$A$7:$S$65536,DS_NLP!E$7,0))=FALSE,VLOOKUP($A105,DSSV!$A$7:$S$65536,DS_NLP!E$7,0),"")</f>
        <v>0</v>
      </c>
      <c r="F105" s="32">
        <f>IF(ISNA(VLOOKUP($A105,DSSV!$A$7:$S$65536,DS_NLP!F$7,0))=FALSE,VLOOKUP($A105,DSSV!$A$7:$S$65536,DS_NLP!F$7,0),"")</f>
        <v>0</v>
      </c>
      <c r="G105" s="32">
        <f>IF(ISNA(VLOOKUP($A105,DSSV!$A$7:$S$65536,DS_NLP!G$7,0))=FALSE,VLOOKUP($A105,DSSV!$A$7:$S$65536,DS_NLP!G$7,0),"")</f>
        <v>0</v>
      </c>
      <c r="H105" s="32"/>
      <c r="I105" s="65" t="str">
        <f>IF($C105&lt;&gt;0,IF(ISNA(VLOOKUP($A105,DSSV!$A$7:$S$65536,DS_NLP!I$7,0))=FALSE,VLOOKUP($A105,DSSV!$A$7:$S$65536,DS_NLP!I$7,0),""),"")</f>
        <v/>
      </c>
    </row>
    <row r="106" spans="1:9" s="19" customFormat="1" ht="18.75" customHeight="1">
      <c r="A106" s="18">
        <v>97</v>
      </c>
      <c r="B106" s="29">
        <v>97</v>
      </c>
      <c r="C106" s="29">
        <f>IF(ISNA(VLOOKUP($A106,DSSV!$A$7:$S$65536,DS_NLP!C$7,0))=FALSE,VLOOKUP($A106,DSSV!$A$7:$S$65536,DS_NLP!C$7,0),"")</f>
        <v>0</v>
      </c>
      <c r="D106" s="30">
        <f>IF(ISNA(VLOOKUP($A106,DSSV!$A$7:$S$65536,DS_NLP!D$7,0))=FALSE,VLOOKUP($A106,DSSV!$A$7:$S$65536,DS_NLP!D$7,0),"")</f>
        <v>0</v>
      </c>
      <c r="E106" s="31">
        <f>IF(ISNA(VLOOKUP($A106,DSSV!$A$7:$S$65536,DS_NLP!E$7,0))=FALSE,VLOOKUP($A106,DSSV!$A$7:$S$65536,DS_NLP!E$7,0),"")</f>
        <v>0</v>
      </c>
      <c r="F106" s="32">
        <f>IF(ISNA(VLOOKUP($A106,DSSV!$A$7:$S$65536,DS_NLP!F$7,0))=FALSE,VLOOKUP($A106,DSSV!$A$7:$S$65536,DS_NLP!F$7,0),"")</f>
        <v>0</v>
      </c>
      <c r="G106" s="32">
        <f>IF(ISNA(VLOOKUP($A106,DSSV!$A$7:$S$65536,DS_NLP!G$7,0))=FALSE,VLOOKUP($A106,DSSV!$A$7:$S$65536,DS_NLP!G$7,0),"")</f>
        <v>0</v>
      </c>
      <c r="H106" s="32"/>
      <c r="I106" s="65" t="str">
        <f>IF($C106&lt;&gt;0,IF(ISNA(VLOOKUP($A106,DSSV!$A$7:$S$65536,DS_NLP!I$7,0))=FALSE,VLOOKUP($A106,DSSV!$A$7:$S$65536,DS_NLP!I$7,0),""),"")</f>
        <v/>
      </c>
    </row>
    <row r="107" spans="1:9" s="19" customFormat="1" ht="18.75" customHeight="1">
      <c r="A107" s="18">
        <v>98</v>
      </c>
      <c r="B107" s="29">
        <v>98</v>
      </c>
      <c r="C107" s="29">
        <f>IF(ISNA(VLOOKUP($A107,DSSV!$A$7:$S$65536,DS_NLP!C$7,0))=FALSE,VLOOKUP($A107,DSSV!$A$7:$S$65536,DS_NLP!C$7,0),"")</f>
        <v>0</v>
      </c>
      <c r="D107" s="30">
        <f>IF(ISNA(VLOOKUP($A107,DSSV!$A$7:$S$65536,DS_NLP!D$7,0))=FALSE,VLOOKUP($A107,DSSV!$A$7:$S$65536,DS_NLP!D$7,0),"")</f>
        <v>0</v>
      </c>
      <c r="E107" s="31">
        <f>IF(ISNA(VLOOKUP($A107,DSSV!$A$7:$S$65536,DS_NLP!E$7,0))=FALSE,VLOOKUP($A107,DSSV!$A$7:$S$65536,DS_NLP!E$7,0),"")</f>
        <v>0</v>
      </c>
      <c r="F107" s="32">
        <f>IF(ISNA(VLOOKUP($A107,DSSV!$A$7:$S$65536,DS_NLP!F$7,0))=FALSE,VLOOKUP($A107,DSSV!$A$7:$S$65536,DS_NLP!F$7,0),"")</f>
        <v>0</v>
      </c>
      <c r="G107" s="32">
        <f>IF(ISNA(VLOOKUP($A107,DSSV!$A$7:$S$65536,DS_NLP!G$7,0))=FALSE,VLOOKUP($A107,DSSV!$A$7:$S$65536,DS_NLP!G$7,0),"")</f>
        <v>0</v>
      </c>
      <c r="H107" s="32"/>
      <c r="I107" s="65" t="str">
        <f>IF($C107&lt;&gt;0,IF(ISNA(VLOOKUP($A107,DSSV!$A$7:$S$65536,DS_NLP!I$7,0))=FALSE,VLOOKUP($A107,DSSV!$A$7:$S$65536,DS_NLP!I$7,0),""),"")</f>
        <v/>
      </c>
    </row>
    <row r="108" spans="1:9" s="19" customFormat="1" ht="18.75" customHeight="1">
      <c r="A108" s="18">
        <v>99</v>
      </c>
      <c r="B108" s="29">
        <v>99</v>
      </c>
      <c r="C108" s="29">
        <f>IF(ISNA(VLOOKUP($A108,DSSV!$A$7:$S$65536,DS_NLP!C$7,0))=FALSE,VLOOKUP($A108,DSSV!$A$7:$S$65536,DS_NLP!C$7,0),"")</f>
        <v>0</v>
      </c>
      <c r="D108" s="30">
        <f>IF(ISNA(VLOOKUP($A108,DSSV!$A$7:$S$65536,DS_NLP!D$7,0))=FALSE,VLOOKUP($A108,DSSV!$A$7:$S$65536,DS_NLP!D$7,0),"")</f>
        <v>0</v>
      </c>
      <c r="E108" s="31">
        <f>IF(ISNA(VLOOKUP($A108,DSSV!$A$7:$S$65536,DS_NLP!E$7,0))=FALSE,VLOOKUP($A108,DSSV!$A$7:$S$65536,DS_NLP!E$7,0),"")</f>
        <v>0</v>
      </c>
      <c r="F108" s="32">
        <f>IF(ISNA(VLOOKUP($A108,DSSV!$A$7:$S$65536,DS_NLP!F$7,0))=FALSE,VLOOKUP($A108,DSSV!$A$7:$S$65536,DS_NLP!F$7,0),"")</f>
        <v>0</v>
      </c>
      <c r="G108" s="32">
        <f>IF(ISNA(VLOOKUP($A108,DSSV!$A$7:$S$65536,DS_NLP!G$7,0))=FALSE,VLOOKUP($A108,DSSV!$A$7:$S$65536,DS_NLP!G$7,0),"")</f>
        <v>0</v>
      </c>
      <c r="H108" s="32"/>
      <c r="I108" s="65" t="str">
        <f>IF($C108&lt;&gt;0,IF(ISNA(VLOOKUP($A108,DSSV!$A$7:$S$65536,DS_NLP!I$7,0))=FALSE,VLOOKUP($A108,DSSV!$A$7:$S$65536,DS_NLP!I$7,0),""),"")</f>
        <v/>
      </c>
    </row>
    <row r="109" spans="1:9" s="19" customFormat="1" ht="18.75" customHeight="1">
      <c r="A109" s="18">
        <v>100</v>
      </c>
      <c r="B109" s="29">
        <v>100</v>
      </c>
      <c r="C109" s="29">
        <f>IF(ISNA(VLOOKUP($A109,DSSV!$A$7:$S$65536,DS_NLP!C$7,0))=FALSE,VLOOKUP($A109,DSSV!$A$7:$S$65536,DS_NLP!C$7,0),"")</f>
        <v>0</v>
      </c>
      <c r="D109" s="30">
        <f>IF(ISNA(VLOOKUP($A109,DSSV!$A$7:$S$65536,DS_NLP!D$7,0))=FALSE,VLOOKUP($A109,DSSV!$A$7:$S$65536,DS_NLP!D$7,0),"")</f>
        <v>0</v>
      </c>
      <c r="E109" s="31">
        <f>IF(ISNA(VLOOKUP($A109,DSSV!$A$7:$S$65536,DS_NLP!E$7,0))=FALSE,VLOOKUP($A109,DSSV!$A$7:$S$65536,DS_NLP!E$7,0),"")</f>
        <v>0</v>
      </c>
      <c r="F109" s="32">
        <f>IF(ISNA(VLOOKUP($A109,DSSV!$A$7:$S$65536,DS_NLP!F$7,0))=FALSE,VLOOKUP($A109,DSSV!$A$7:$S$65536,DS_NLP!F$7,0),"")</f>
        <v>0</v>
      </c>
      <c r="G109" s="32">
        <f>IF(ISNA(VLOOKUP($A109,DSSV!$A$7:$S$65536,DS_NLP!G$7,0))=FALSE,VLOOKUP($A109,DSSV!$A$7:$S$65536,DS_NLP!G$7,0),"")</f>
        <v>0</v>
      </c>
      <c r="H109" s="32"/>
      <c r="I109" s="65" t="str">
        <f>IF($C109&lt;&gt;0,IF(ISNA(VLOOKUP($A109,DSSV!$A$7:$S$65536,DS_NLP!I$7,0))=FALSE,VLOOKUP($A109,DSSV!$A$7:$S$65536,DS_NLP!I$7,0),""),"")</f>
        <v/>
      </c>
    </row>
    <row r="110" spans="1:9" s="19" customFormat="1" ht="18.75" customHeight="1">
      <c r="A110" s="18">
        <v>101</v>
      </c>
      <c r="B110" s="29">
        <v>101</v>
      </c>
      <c r="C110" s="29">
        <f>IF(ISNA(VLOOKUP($A110,DSSV!$A$7:$S$65536,DS_NLP!C$7,0))=FALSE,VLOOKUP($A110,DSSV!$A$7:$S$65536,DS_NLP!C$7,0),"")</f>
        <v>0</v>
      </c>
      <c r="D110" s="30">
        <f>IF(ISNA(VLOOKUP($A110,DSSV!$A$7:$S$65536,DS_NLP!D$7,0))=FALSE,VLOOKUP($A110,DSSV!$A$7:$S$65536,DS_NLP!D$7,0),"")</f>
        <v>0</v>
      </c>
      <c r="E110" s="31">
        <f>IF(ISNA(VLOOKUP($A110,DSSV!$A$7:$S$65536,DS_NLP!E$7,0))=FALSE,VLOOKUP($A110,DSSV!$A$7:$S$65536,DS_NLP!E$7,0),"")</f>
        <v>0</v>
      </c>
      <c r="F110" s="32">
        <f>IF(ISNA(VLOOKUP($A110,DSSV!$A$7:$S$65536,DS_NLP!F$7,0))=FALSE,VLOOKUP($A110,DSSV!$A$7:$S$65536,DS_NLP!F$7,0),"")</f>
        <v>0</v>
      </c>
      <c r="G110" s="32">
        <f>IF(ISNA(VLOOKUP($A110,DSSV!$A$7:$S$65536,DS_NLP!G$7,0))=FALSE,VLOOKUP($A110,DSSV!$A$7:$S$65536,DS_NLP!G$7,0),"")</f>
        <v>0</v>
      </c>
      <c r="H110" s="32"/>
      <c r="I110" s="65" t="str">
        <f>IF($C110&lt;&gt;0,IF(ISNA(VLOOKUP($A110,DSSV!$A$7:$S$65536,DS_NLP!I$7,0))=FALSE,VLOOKUP($A110,DSSV!$A$7:$S$65536,DS_NLP!I$7,0),""),"")</f>
        <v/>
      </c>
    </row>
    <row r="111" spans="1:9" s="19" customFormat="1" ht="18.75" customHeight="1">
      <c r="A111" s="18">
        <v>102</v>
      </c>
      <c r="B111" s="29">
        <v>102</v>
      </c>
      <c r="C111" s="29">
        <f>IF(ISNA(VLOOKUP($A111,DSSV!$A$7:$S$65536,DS_NLP!C$7,0))=FALSE,VLOOKUP($A111,DSSV!$A$7:$S$65536,DS_NLP!C$7,0),"")</f>
        <v>0</v>
      </c>
      <c r="D111" s="30">
        <f>IF(ISNA(VLOOKUP($A111,DSSV!$A$7:$S$65536,DS_NLP!D$7,0))=FALSE,VLOOKUP($A111,DSSV!$A$7:$S$65536,DS_NLP!D$7,0),"")</f>
        <v>0</v>
      </c>
      <c r="E111" s="31">
        <f>IF(ISNA(VLOOKUP($A111,DSSV!$A$7:$S$65536,DS_NLP!E$7,0))=FALSE,VLOOKUP($A111,DSSV!$A$7:$S$65536,DS_NLP!E$7,0),"")</f>
        <v>0</v>
      </c>
      <c r="F111" s="32">
        <f>IF(ISNA(VLOOKUP($A111,DSSV!$A$7:$S$65536,DS_NLP!F$7,0))=FALSE,VLOOKUP($A111,DSSV!$A$7:$S$65536,DS_NLP!F$7,0),"")</f>
        <v>0</v>
      </c>
      <c r="G111" s="32">
        <f>IF(ISNA(VLOOKUP($A111,DSSV!$A$7:$S$65536,DS_NLP!G$7,0))=FALSE,VLOOKUP($A111,DSSV!$A$7:$S$65536,DS_NLP!G$7,0),"")</f>
        <v>0</v>
      </c>
      <c r="H111" s="32"/>
      <c r="I111" s="65" t="str">
        <f>IF($C111&lt;&gt;0,IF(ISNA(VLOOKUP($A111,DSSV!$A$7:$S$65536,DS_NLP!I$7,0))=FALSE,VLOOKUP($A111,DSSV!$A$7:$S$65536,DS_NLP!I$7,0),""),"")</f>
        <v/>
      </c>
    </row>
    <row r="112" spans="1:9" s="19" customFormat="1" ht="18.75" customHeight="1">
      <c r="A112" s="18">
        <v>103</v>
      </c>
      <c r="B112" s="29">
        <v>103</v>
      </c>
      <c r="C112" s="29">
        <f>IF(ISNA(VLOOKUP($A112,DSSV!$A$7:$S$65536,DS_NLP!C$7,0))=FALSE,VLOOKUP($A112,DSSV!$A$7:$S$65536,DS_NLP!C$7,0),"")</f>
        <v>0</v>
      </c>
      <c r="D112" s="30">
        <f>IF(ISNA(VLOOKUP($A112,DSSV!$A$7:$S$65536,DS_NLP!D$7,0))=FALSE,VLOOKUP($A112,DSSV!$A$7:$S$65536,DS_NLP!D$7,0),"")</f>
        <v>0</v>
      </c>
      <c r="E112" s="31">
        <f>IF(ISNA(VLOOKUP($A112,DSSV!$A$7:$S$65536,DS_NLP!E$7,0))=FALSE,VLOOKUP($A112,DSSV!$A$7:$S$65536,DS_NLP!E$7,0),"")</f>
        <v>0</v>
      </c>
      <c r="F112" s="32">
        <f>IF(ISNA(VLOOKUP($A112,DSSV!$A$7:$S$65536,DS_NLP!F$7,0))=FALSE,VLOOKUP($A112,DSSV!$A$7:$S$65536,DS_NLP!F$7,0),"")</f>
        <v>0</v>
      </c>
      <c r="G112" s="32">
        <f>IF(ISNA(VLOOKUP($A112,DSSV!$A$7:$S$65536,DS_NLP!G$7,0))=FALSE,VLOOKUP($A112,DSSV!$A$7:$S$65536,DS_NLP!G$7,0),"")</f>
        <v>0</v>
      </c>
      <c r="H112" s="32"/>
      <c r="I112" s="65" t="str">
        <f>IF($C112&lt;&gt;0,IF(ISNA(VLOOKUP($A112,DSSV!$A$7:$S$65536,DS_NLP!I$7,0))=FALSE,VLOOKUP($A112,DSSV!$A$7:$S$65536,DS_NLP!I$7,0),""),"")</f>
        <v/>
      </c>
    </row>
    <row r="113" spans="1:9" s="19" customFormat="1" ht="18.75" customHeight="1">
      <c r="A113" s="18">
        <v>104</v>
      </c>
      <c r="B113" s="29">
        <v>104</v>
      </c>
      <c r="C113" s="29">
        <f>IF(ISNA(VLOOKUP($A113,DSSV!$A$7:$S$65536,DS_NLP!C$7,0))=FALSE,VLOOKUP($A113,DSSV!$A$7:$S$65536,DS_NLP!C$7,0),"")</f>
        <v>0</v>
      </c>
      <c r="D113" s="30">
        <f>IF(ISNA(VLOOKUP($A113,DSSV!$A$7:$S$65536,DS_NLP!D$7,0))=FALSE,VLOOKUP($A113,DSSV!$A$7:$S$65536,DS_NLP!D$7,0),"")</f>
        <v>0</v>
      </c>
      <c r="E113" s="31">
        <f>IF(ISNA(VLOOKUP($A113,DSSV!$A$7:$S$65536,DS_NLP!E$7,0))=FALSE,VLOOKUP($A113,DSSV!$A$7:$S$65536,DS_NLP!E$7,0),"")</f>
        <v>0</v>
      </c>
      <c r="F113" s="32">
        <f>IF(ISNA(VLOOKUP($A113,DSSV!$A$7:$S$65536,DS_NLP!F$7,0))=FALSE,VLOOKUP($A113,DSSV!$A$7:$S$65536,DS_NLP!F$7,0),"")</f>
        <v>0</v>
      </c>
      <c r="G113" s="32">
        <f>IF(ISNA(VLOOKUP($A113,DSSV!$A$7:$S$65536,DS_NLP!G$7,0))=FALSE,VLOOKUP($A113,DSSV!$A$7:$S$65536,DS_NLP!G$7,0),"")</f>
        <v>0</v>
      </c>
      <c r="H113" s="32"/>
      <c r="I113" s="65" t="str">
        <f>IF($C113&lt;&gt;0,IF(ISNA(VLOOKUP($A113,DSSV!$A$7:$S$65536,DS_NLP!I$7,0))=FALSE,VLOOKUP($A113,DSSV!$A$7:$S$65536,DS_NLP!I$7,0),""),"")</f>
        <v/>
      </c>
    </row>
    <row r="114" spans="1:9" s="19" customFormat="1" ht="18.75" customHeight="1">
      <c r="A114" s="18">
        <v>105</v>
      </c>
      <c r="B114" s="29">
        <v>105</v>
      </c>
      <c r="C114" s="29">
        <f>IF(ISNA(VLOOKUP($A114,DSSV!$A$7:$S$65536,DS_NLP!C$7,0))=FALSE,VLOOKUP($A114,DSSV!$A$7:$S$65536,DS_NLP!C$7,0),"")</f>
        <v>0</v>
      </c>
      <c r="D114" s="30">
        <f>IF(ISNA(VLOOKUP($A114,DSSV!$A$7:$S$65536,DS_NLP!D$7,0))=FALSE,VLOOKUP($A114,DSSV!$A$7:$S$65536,DS_NLP!D$7,0),"")</f>
        <v>0</v>
      </c>
      <c r="E114" s="31">
        <f>IF(ISNA(VLOOKUP($A114,DSSV!$A$7:$S$65536,DS_NLP!E$7,0))=FALSE,VLOOKUP($A114,DSSV!$A$7:$S$65536,DS_NLP!E$7,0),"")</f>
        <v>0</v>
      </c>
      <c r="F114" s="32">
        <f>IF(ISNA(VLOOKUP($A114,DSSV!$A$7:$S$65536,DS_NLP!F$7,0))=FALSE,VLOOKUP($A114,DSSV!$A$7:$S$65536,DS_NLP!F$7,0),"")</f>
        <v>0</v>
      </c>
      <c r="G114" s="32">
        <f>IF(ISNA(VLOOKUP($A114,DSSV!$A$7:$S$65536,DS_NLP!G$7,0))=FALSE,VLOOKUP($A114,DSSV!$A$7:$S$65536,DS_NLP!G$7,0),"")</f>
        <v>0</v>
      </c>
      <c r="H114" s="32"/>
      <c r="I114" s="65" t="str">
        <f>IF($C114&lt;&gt;0,IF(ISNA(VLOOKUP($A114,DSSV!$A$7:$S$65536,DS_NLP!I$7,0))=FALSE,VLOOKUP($A114,DSSV!$A$7:$S$65536,DS_NLP!I$7,0),""),"")</f>
        <v/>
      </c>
    </row>
    <row r="115" spans="1:9" s="19" customFormat="1" ht="18.75" customHeight="1">
      <c r="A115" s="18">
        <v>106</v>
      </c>
      <c r="B115" s="29">
        <v>106</v>
      </c>
      <c r="C115" s="29">
        <f>IF(ISNA(VLOOKUP($A115,DSSV!$A$7:$S$65536,DS_NLP!C$7,0))=FALSE,VLOOKUP($A115,DSSV!$A$7:$S$65536,DS_NLP!C$7,0),"")</f>
        <v>0</v>
      </c>
      <c r="D115" s="30">
        <f>IF(ISNA(VLOOKUP($A115,DSSV!$A$7:$S$65536,DS_NLP!D$7,0))=FALSE,VLOOKUP($A115,DSSV!$A$7:$S$65536,DS_NLP!D$7,0),"")</f>
        <v>0</v>
      </c>
      <c r="E115" s="31">
        <f>IF(ISNA(VLOOKUP($A115,DSSV!$A$7:$S$65536,DS_NLP!E$7,0))=FALSE,VLOOKUP($A115,DSSV!$A$7:$S$65536,DS_NLP!E$7,0),"")</f>
        <v>0</v>
      </c>
      <c r="F115" s="32">
        <f>IF(ISNA(VLOOKUP($A115,DSSV!$A$7:$S$65536,DS_NLP!F$7,0))=FALSE,VLOOKUP($A115,DSSV!$A$7:$S$65536,DS_NLP!F$7,0),"")</f>
        <v>0</v>
      </c>
      <c r="G115" s="32">
        <f>IF(ISNA(VLOOKUP($A115,DSSV!$A$7:$S$65536,DS_NLP!G$7,0))=FALSE,VLOOKUP($A115,DSSV!$A$7:$S$65536,DS_NLP!G$7,0),"")</f>
        <v>0</v>
      </c>
      <c r="H115" s="32"/>
      <c r="I115" s="65" t="str">
        <f>IF($C115&lt;&gt;0,IF(ISNA(VLOOKUP($A115,DSSV!$A$7:$S$65536,DS_NLP!I$7,0))=FALSE,VLOOKUP($A115,DSSV!$A$7:$S$65536,DS_NLP!I$7,0),""),"")</f>
        <v/>
      </c>
    </row>
    <row r="116" spans="1:9" s="19" customFormat="1" ht="18.75" customHeight="1">
      <c r="A116" s="18">
        <v>107</v>
      </c>
      <c r="B116" s="29">
        <v>107</v>
      </c>
      <c r="C116" s="29">
        <f>IF(ISNA(VLOOKUP($A116,DSSV!$A$7:$S$65536,DS_NLP!C$7,0))=FALSE,VLOOKUP($A116,DSSV!$A$7:$S$65536,DS_NLP!C$7,0),"")</f>
        <v>0</v>
      </c>
      <c r="D116" s="30">
        <f>IF(ISNA(VLOOKUP($A116,DSSV!$A$7:$S$65536,DS_NLP!D$7,0))=FALSE,VLOOKUP($A116,DSSV!$A$7:$S$65536,DS_NLP!D$7,0),"")</f>
        <v>0</v>
      </c>
      <c r="E116" s="31">
        <f>IF(ISNA(VLOOKUP($A116,DSSV!$A$7:$S$65536,DS_NLP!E$7,0))=FALSE,VLOOKUP($A116,DSSV!$A$7:$S$65536,DS_NLP!E$7,0),"")</f>
        <v>0</v>
      </c>
      <c r="F116" s="32">
        <f>IF(ISNA(VLOOKUP($A116,DSSV!$A$7:$S$65536,DS_NLP!F$7,0))=FALSE,VLOOKUP($A116,DSSV!$A$7:$S$65536,DS_NLP!F$7,0),"")</f>
        <v>0</v>
      </c>
      <c r="G116" s="32">
        <f>IF(ISNA(VLOOKUP($A116,DSSV!$A$7:$S$65536,DS_NLP!G$7,0))=FALSE,VLOOKUP($A116,DSSV!$A$7:$S$65536,DS_NLP!G$7,0),"")</f>
        <v>0</v>
      </c>
      <c r="H116" s="32"/>
      <c r="I116" s="65" t="str">
        <f>IF($C116&lt;&gt;0,IF(ISNA(VLOOKUP($A116,DSSV!$A$7:$S$65536,DS_NLP!I$7,0))=FALSE,VLOOKUP($A116,DSSV!$A$7:$S$65536,DS_NLP!I$7,0),""),"")</f>
        <v/>
      </c>
    </row>
    <row r="117" spans="1:9" s="19" customFormat="1" ht="18.75" customHeight="1">
      <c r="A117" s="18">
        <v>108</v>
      </c>
      <c r="B117" s="29">
        <v>108</v>
      </c>
      <c r="C117" s="29">
        <f>IF(ISNA(VLOOKUP($A117,DSSV!$A$7:$S$65536,DS_NLP!C$7,0))=FALSE,VLOOKUP($A117,DSSV!$A$7:$S$65536,DS_NLP!C$7,0),"")</f>
        <v>0</v>
      </c>
      <c r="D117" s="30">
        <f>IF(ISNA(VLOOKUP($A117,DSSV!$A$7:$S$65536,DS_NLP!D$7,0))=FALSE,VLOOKUP($A117,DSSV!$A$7:$S$65536,DS_NLP!D$7,0),"")</f>
        <v>0</v>
      </c>
      <c r="E117" s="31">
        <f>IF(ISNA(VLOOKUP($A117,DSSV!$A$7:$S$65536,DS_NLP!E$7,0))=FALSE,VLOOKUP($A117,DSSV!$A$7:$S$65536,DS_NLP!E$7,0),"")</f>
        <v>0</v>
      </c>
      <c r="F117" s="32">
        <f>IF(ISNA(VLOOKUP($A117,DSSV!$A$7:$S$65536,DS_NLP!F$7,0))=FALSE,VLOOKUP($A117,DSSV!$A$7:$S$65536,DS_NLP!F$7,0),"")</f>
        <v>0</v>
      </c>
      <c r="G117" s="32">
        <f>IF(ISNA(VLOOKUP($A117,DSSV!$A$7:$S$65536,DS_NLP!G$7,0))=FALSE,VLOOKUP($A117,DSSV!$A$7:$S$65536,DS_NLP!G$7,0),"")</f>
        <v>0</v>
      </c>
      <c r="H117" s="32"/>
      <c r="I117" s="65" t="str">
        <f>IF($C117&lt;&gt;0,IF(ISNA(VLOOKUP($A117,DSSV!$A$7:$S$65536,DS_NLP!I$7,0))=FALSE,VLOOKUP($A117,DSSV!$A$7:$S$65536,DS_NLP!I$7,0),""),"")</f>
        <v/>
      </c>
    </row>
    <row r="118" spans="1:9" s="19" customFormat="1" ht="18.75" customHeight="1">
      <c r="A118" s="18">
        <v>109</v>
      </c>
      <c r="B118" s="29">
        <v>109</v>
      </c>
      <c r="C118" s="29">
        <f>IF(ISNA(VLOOKUP($A118,DSSV!$A$7:$S$65536,DS_NLP!C$7,0))=FALSE,VLOOKUP($A118,DSSV!$A$7:$S$65536,DS_NLP!C$7,0),"")</f>
        <v>0</v>
      </c>
      <c r="D118" s="30">
        <f>IF(ISNA(VLOOKUP($A118,DSSV!$A$7:$S$65536,DS_NLP!D$7,0))=FALSE,VLOOKUP($A118,DSSV!$A$7:$S$65536,DS_NLP!D$7,0),"")</f>
        <v>0</v>
      </c>
      <c r="E118" s="31">
        <f>IF(ISNA(VLOOKUP($A118,DSSV!$A$7:$S$65536,DS_NLP!E$7,0))=FALSE,VLOOKUP($A118,DSSV!$A$7:$S$65536,DS_NLP!E$7,0),"")</f>
        <v>0</v>
      </c>
      <c r="F118" s="32">
        <f>IF(ISNA(VLOOKUP($A118,DSSV!$A$7:$S$65536,DS_NLP!F$7,0))=FALSE,VLOOKUP($A118,DSSV!$A$7:$S$65536,DS_NLP!F$7,0),"")</f>
        <v>0</v>
      </c>
      <c r="G118" s="32">
        <f>IF(ISNA(VLOOKUP($A118,DSSV!$A$7:$S$65536,DS_NLP!G$7,0))=FALSE,VLOOKUP($A118,DSSV!$A$7:$S$65536,DS_NLP!G$7,0),"")</f>
        <v>0</v>
      </c>
      <c r="H118" s="32"/>
      <c r="I118" s="65" t="str">
        <f>IF($C118&lt;&gt;0,IF(ISNA(VLOOKUP($A118,DSSV!$A$7:$S$65536,DS_NLP!I$7,0))=FALSE,VLOOKUP($A118,DSSV!$A$7:$S$65536,DS_NLP!I$7,0),""),"")</f>
        <v/>
      </c>
    </row>
    <row r="119" spans="1:9" s="19" customFormat="1" ht="18.75" customHeight="1">
      <c r="A119" s="18">
        <v>110</v>
      </c>
      <c r="B119" s="29">
        <v>110</v>
      </c>
      <c r="C119" s="29">
        <f>IF(ISNA(VLOOKUP($A119,DSSV!$A$7:$S$65536,DS_NLP!C$7,0))=FALSE,VLOOKUP($A119,DSSV!$A$7:$S$65536,DS_NLP!C$7,0),"")</f>
        <v>0</v>
      </c>
      <c r="D119" s="30">
        <f>IF(ISNA(VLOOKUP($A119,DSSV!$A$7:$S$65536,DS_NLP!D$7,0))=FALSE,VLOOKUP($A119,DSSV!$A$7:$S$65536,DS_NLP!D$7,0),"")</f>
        <v>0</v>
      </c>
      <c r="E119" s="31">
        <f>IF(ISNA(VLOOKUP($A119,DSSV!$A$7:$S$65536,DS_NLP!E$7,0))=FALSE,VLOOKUP($A119,DSSV!$A$7:$S$65536,DS_NLP!E$7,0),"")</f>
        <v>0</v>
      </c>
      <c r="F119" s="32">
        <f>IF(ISNA(VLOOKUP($A119,DSSV!$A$7:$S$65536,DS_NLP!F$7,0))=FALSE,VLOOKUP($A119,DSSV!$A$7:$S$65536,DS_NLP!F$7,0),"")</f>
        <v>0</v>
      </c>
      <c r="G119" s="32">
        <f>IF(ISNA(VLOOKUP($A119,DSSV!$A$7:$S$65536,DS_NLP!G$7,0))=FALSE,VLOOKUP($A119,DSSV!$A$7:$S$65536,DS_NLP!G$7,0),"")</f>
        <v>0</v>
      </c>
      <c r="H119" s="32"/>
      <c r="I119" s="65" t="str">
        <f>IF($C119&lt;&gt;0,IF(ISNA(VLOOKUP($A119,DSSV!$A$7:$S$65536,DS_NLP!I$7,0))=FALSE,VLOOKUP($A119,DSSV!$A$7:$S$65536,DS_NLP!I$7,0),""),"")</f>
        <v/>
      </c>
    </row>
    <row r="120" spans="1:9" s="19" customFormat="1" ht="18.75" customHeight="1">
      <c r="A120" s="18">
        <v>111</v>
      </c>
      <c r="B120" s="29">
        <v>111</v>
      </c>
      <c r="C120" s="29">
        <f>IF(ISNA(VLOOKUP($A120,DSSV!$A$7:$S$65536,DS_NLP!C$7,0))=FALSE,VLOOKUP($A120,DSSV!$A$7:$S$65536,DS_NLP!C$7,0),"")</f>
        <v>0</v>
      </c>
      <c r="D120" s="30">
        <f>IF(ISNA(VLOOKUP($A120,DSSV!$A$7:$S$65536,DS_NLP!D$7,0))=FALSE,VLOOKUP($A120,DSSV!$A$7:$S$65536,DS_NLP!D$7,0),"")</f>
        <v>0</v>
      </c>
      <c r="E120" s="31">
        <f>IF(ISNA(VLOOKUP($A120,DSSV!$A$7:$S$65536,DS_NLP!E$7,0))=FALSE,VLOOKUP($A120,DSSV!$A$7:$S$65536,DS_NLP!E$7,0),"")</f>
        <v>0</v>
      </c>
      <c r="F120" s="32">
        <f>IF(ISNA(VLOOKUP($A120,DSSV!$A$7:$S$65536,DS_NLP!F$7,0))=FALSE,VLOOKUP($A120,DSSV!$A$7:$S$65536,DS_NLP!F$7,0),"")</f>
        <v>0</v>
      </c>
      <c r="G120" s="32">
        <f>IF(ISNA(VLOOKUP($A120,DSSV!$A$7:$S$65536,DS_NLP!G$7,0))=FALSE,VLOOKUP($A120,DSSV!$A$7:$S$65536,DS_NLP!G$7,0),"")</f>
        <v>0</v>
      </c>
      <c r="H120" s="32"/>
      <c r="I120" s="65" t="str">
        <f>IF($C120&lt;&gt;0,IF(ISNA(VLOOKUP($A120,DSSV!$A$7:$S$65536,DS_NLP!I$7,0))=FALSE,VLOOKUP($A120,DSSV!$A$7:$S$65536,DS_NLP!I$7,0),""),"")</f>
        <v/>
      </c>
    </row>
    <row r="121" spans="1:9" s="19" customFormat="1" ht="18.75" customHeight="1">
      <c r="A121" s="18">
        <v>112</v>
      </c>
      <c r="B121" s="29">
        <v>112</v>
      </c>
      <c r="C121" s="29">
        <f>IF(ISNA(VLOOKUP($A121,DSSV!$A$7:$S$65536,DS_NLP!C$7,0))=FALSE,VLOOKUP($A121,DSSV!$A$7:$S$65536,DS_NLP!C$7,0),"")</f>
        <v>0</v>
      </c>
      <c r="D121" s="30">
        <f>IF(ISNA(VLOOKUP($A121,DSSV!$A$7:$S$65536,DS_NLP!D$7,0))=FALSE,VLOOKUP($A121,DSSV!$A$7:$S$65536,DS_NLP!D$7,0),"")</f>
        <v>0</v>
      </c>
      <c r="E121" s="31">
        <f>IF(ISNA(VLOOKUP($A121,DSSV!$A$7:$S$65536,DS_NLP!E$7,0))=FALSE,VLOOKUP($A121,DSSV!$A$7:$S$65536,DS_NLP!E$7,0),"")</f>
        <v>0</v>
      </c>
      <c r="F121" s="32">
        <f>IF(ISNA(VLOOKUP($A121,DSSV!$A$7:$S$65536,DS_NLP!F$7,0))=FALSE,VLOOKUP($A121,DSSV!$A$7:$S$65536,DS_NLP!F$7,0),"")</f>
        <v>0</v>
      </c>
      <c r="G121" s="32">
        <f>IF(ISNA(VLOOKUP($A121,DSSV!$A$7:$S$65536,DS_NLP!G$7,0))=FALSE,VLOOKUP($A121,DSSV!$A$7:$S$65536,DS_NLP!G$7,0),"")</f>
        <v>0</v>
      </c>
      <c r="H121" s="32"/>
      <c r="I121" s="65" t="str">
        <f>IF($C121&lt;&gt;0,IF(ISNA(VLOOKUP($A121,DSSV!$A$7:$S$65536,DS_NLP!I$7,0))=FALSE,VLOOKUP($A121,DSSV!$A$7:$S$65536,DS_NLP!I$7,0),""),"")</f>
        <v/>
      </c>
    </row>
    <row r="122" spans="1:9" s="19" customFormat="1" ht="18.75" customHeight="1">
      <c r="A122" s="18">
        <v>113</v>
      </c>
      <c r="B122" s="29">
        <v>113</v>
      </c>
      <c r="C122" s="29">
        <f>IF(ISNA(VLOOKUP($A122,DSSV!$A$7:$S$65536,DS_NLP!C$7,0))=FALSE,VLOOKUP($A122,DSSV!$A$7:$S$65536,DS_NLP!C$7,0),"")</f>
        <v>0</v>
      </c>
      <c r="D122" s="30">
        <f>IF(ISNA(VLOOKUP($A122,DSSV!$A$7:$S$65536,DS_NLP!D$7,0))=FALSE,VLOOKUP($A122,DSSV!$A$7:$S$65536,DS_NLP!D$7,0),"")</f>
        <v>0</v>
      </c>
      <c r="E122" s="31">
        <f>IF(ISNA(VLOOKUP($A122,DSSV!$A$7:$S$65536,DS_NLP!E$7,0))=FALSE,VLOOKUP($A122,DSSV!$A$7:$S$65536,DS_NLP!E$7,0),"")</f>
        <v>0</v>
      </c>
      <c r="F122" s="32">
        <f>IF(ISNA(VLOOKUP($A122,DSSV!$A$7:$S$65536,DS_NLP!F$7,0))=FALSE,VLOOKUP($A122,DSSV!$A$7:$S$65536,DS_NLP!F$7,0),"")</f>
        <v>0</v>
      </c>
      <c r="G122" s="32">
        <f>IF(ISNA(VLOOKUP($A122,DSSV!$A$7:$S$65536,DS_NLP!G$7,0))=FALSE,VLOOKUP($A122,DSSV!$A$7:$S$65536,DS_NLP!G$7,0),"")</f>
        <v>0</v>
      </c>
      <c r="H122" s="32"/>
      <c r="I122" s="65" t="str">
        <f>IF($C122&lt;&gt;0,IF(ISNA(VLOOKUP($A122,DSSV!$A$7:$S$65536,DS_NLP!I$7,0))=FALSE,VLOOKUP($A122,DSSV!$A$7:$S$65536,DS_NLP!I$7,0),""),"")</f>
        <v/>
      </c>
    </row>
    <row r="123" spans="1:9" s="19" customFormat="1" ht="18.75" customHeight="1">
      <c r="A123" s="18">
        <v>114</v>
      </c>
      <c r="B123" s="29">
        <v>114</v>
      </c>
      <c r="C123" s="29">
        <f>IF(ISNA(VLOOKUP($A123,DSSV!$A$7:$S$65536,DS_NLP!C$7,0))=FALSE,VLOOKUP($A123,DSSV!$A$7:$S$65536,DS_NLP!C$7,0),"")</f>
        <v>0</v>
      </c>
      <c r="D123" s="30">
        <f>IF(ISNA(VLOOKUP($A123,DSSV!$A$7:$S$65536,DS_NLP!D$7,0))=FALSE,VLOOKUP($A123,DSSV!$A$7:$S$65536,DS_NLP!D$7,0),"")</f>
        <v>0</v>
      </c>
      <c r="E123" s="31">
        <f>IF(ISNA(VLOOKUP($A123,DSSV!$A$7:$S$65536,DS_NLP!E$7,0))=FALSE,VLOOKUP($A123,DSSV!$A$7:$S$65536,DS_NLP!E$7,0),"")</f>
        <v>0</v>
      </c>
      <c r="F123" s="32">
        <f>IF(ISNA(VLOOKUP($A123,DSSV!$A$7:$S$65536,DS_NLP!F$7,0))=FALSE,VLOOKUP($A123,DSSV!$A$7:$S$65536,DS_NLP!F$7,0),"")</f>
        <v>0</v>
      </c>
      <c r="G123" s="32">
        <f>IF(ISNA(VLOOKUP($A123,DSSV!$A$7:$S$65536,DS_NLP!G$7,0))=FALSE,VLOOKUP($A123,DSSV!$A$7:$S$65536,DS_NLP!G$7,0),"")</f>
        <v>0</v>
      </c>
      <c r="H123" s="32"/>
      <c r="I123" s="65" t="str">
        <f>IF($C123&lt;&gt;0,IF(ISNA(VLOOKUP($A123,DSSV!$A$7:$S$65536,DS_NLP!I$7,0))=FALSE,VLOOKUP($A123,DSSV!$A$7:$S$65536,DS_NLP!I$7,0),""),"")</f>
        <v/>
      </c>
    </row>
    <row r="124" spans="1:9" s="19" customFormat="1" ht="18.75" customHeight="1">
      <c r="A124" s="18">
        <v>115</v>
      </c>
      <c r="B124" s="29">
        <v>115</v>
      </c>
      <c r="C124" s="29">
        <f>IF(ISNA(VLOOKUP($A124,DSSV!$A$7:$S$65536,DS_NLP!C$7,0))=FALSE,VLOOKUP($A124,DSSV!$A$7:$S$65536,DS_NLP!C$7,0),"")</f>
        <v>0</v>
      </c>
      <c r="D124" s="30">
        <f>IF(ISNA(VLOOKUP($A124,DSSV!$A$7:$S$65536,DS_NLP!D$7,0))=FALSE,VLOOKUP($A124,DSSV!$A$7:$S$65536,DS_NLP!D$7,0),"")</f>
        <v>0</v>
      </c>
      <c r="E124" s="31">
        <f>IF(ISNA(VLOOKUP($A124,DSSV!$A$7:$S$65536,DS_NLP!E$7,0))=FALSE,VLOOKUP($A124,DSSV!$A$7:$S$65536,DS_NLP!E$7,0),"")</f>
        <v>0</v>
      </c>
      <c r="F124" s="32">
        <f>IF(ISNA(VLOOKUP($A124,DSSV!$A$7:$S$65536,DS_NLP!F$7,0))=FALSE,VLOOKUP($A124,DSSV!$A$7:$S$65536,DS_NLP!F$7,0),"")</f>
        <v>0</v>
      </c>
      <c r="G124" s="32">
        <f>IF(ISNA(VLOOKUP($A124,DSSV!$A$7:$S$65536,DS_NLP!G$7,0))=FALSE,VLOOKUP($A124,DSSV!$A$7:$S$65536,DS_NLP!G$7,0),"")</f>
        <v>0</v>
      </c>
      <c r="H124" s="32"/>
      <c r="I124" s="65" t="str">
        <f>IF($C124&lt;&gt;0,IF(ISNA(VLOOKUP($A124,DSSV!$A$7:$S$65536,DS_NLP!I$7,0))=FALSE,VLOOKUP($A124,DSSV!$A$7:$S$65536,DS_NLP!I$7,0),""),"")</f>
        <v/>
      </c>
    </row>
    <row r="125" spans="1:9" s="19" customFormat="1" ht="18.75" customHeight="1">
      <c r="A125" s="18">
        <v>116</v>
      </c>
      <c r="B125" s="29">
        <v>116</v>
      </c>
      <c r="C125" s="29">
        <f>IF(ISNA(VLOOKUP($A125,DSSV!$A$7:$S$65536,DS_NLP!C$7,0))=FALSE,VLOOKUP($A125,DSSV!$A$7:$S$65536,DS_NLP!C$7,0),"")</f>
        <v>0</v>
      </c>
      <c r="D125" s="30">
        <f>IF(ISNA(VLOOKUP($A125,DSSV!$A$7:$S$65536,DS_NLP!D$7,0))=FALSE,VLOOKUP($A125,DSSV!$A$7:$S$65536,DS_NLP!D$7,0),"")</f>
        <v>0</v>
      </c>
      <c r="E125" s="31">
        <f>IF(ISNA(VLOOKUP($A125,DSSV!$A$7:$S$65536,DS_NLP!E$7,0))=FALSE,VLOOKUP($A125,DSSV!$A$7:$S$65536,DS_NLP!E$7,0),"")</f>
        <v>0</v>
      </c>
      <c r="F125" s="32">
        <f>IF(ISNA(VLOOKUP($A125,DSSV!$A$7:$S$65536,DS_NLP!F$7,0))=FALSE,VLOOKUP($A125,DSSV!$A$7:$S$65536,DS_NLP!F$7,0),"")</f>
        <v>0</v>
      </c>
      <c r="G125" s="32">
        <f>IF(ISNA(VLOOKUP($A125,DSSV!$A$7:$S$65536,DS_NLP!G$7,0))=FALSE,VLOOKUP($A125,DSSV!$A$7:$S$65536,DS_NLP!G$7,0),"")</f>
        <v>0</v>
      </c>
      <c r="H125" s="32"/>
      <c r="I125" s="65" t="str">
        <f>IF($C125&lt;&gt;0,IF(ISNA(VLOOKUP($A125,DSSV!$A$7:$S$65536,DS_NLP!I$7,0))=FALSE,VLOOKUP($A125,DSSV!$A$7:$S$65536,DS_NLP!I$7,0),""),"")</f>
        <v/>
      </c>
    </row>
    <row r="126" spans="1:9" s="19" customFormat="1" ht="18.75" customHeight="1">
      <c r="A126" s="18">
        <v>117</v>
      </c>
      <c r="B126" s="29">
        <v>117</v>
      </c>
      <c r="C126" s="29">
        <f>IF(ISNA(VLOOKUP($A126,DSSV!$A$7:$S$65536,DS_NLP!C$7,0))=FALSE,VLOOKUP($A126,DSSV!$A$7:$S$65536,DS_NLP!C$7,0),"")</f>
        <v>0</v>
      </c>
      <c r="D126" s="30">
        <f>IF(ISNA(VLOOKUP($A126,DSSV!$A$7:$S$65536,DS_NLP!D$7,0))=FALSE,VLOOKUP($A126,DSSV!$A$7:$S$65536,DS_NLP!D$7,0),"")</f>
        <v>0</v>
      </c>
      <c r="E126" s="31">
        <f>IF(ISNA(VLOOKUP($A126,DSSV!$A$7:$S$65536,DS_NLP!E$7,0))=FALSE,VLOOKUP($A126,DSSV!$A$7:$S$65536,DS_NLP!E$7,0),"")</f>
        <v>0</v>
      </c>
      <c r="F126" s="32">
        <f>IF(ISNA(VLOOKUP($A126,DSSV!$A$7:$S$65536,DS_NLP!F$7,0))=FALSE,VLOOKUP($A126,DSSV!$A$7:$S$65536,DS_NLP!F$7,0),"")</f>
        <v>0</v>
      </c>
      <c r="G126" s="32">
        <f>IF(ISNA(VLOOKUP($A126,DSSV!$A$7:$S$65536,DS_NLP!G$7,0))=FALSE,VLOOKUP($A126,DSSV!$A$7:$S$65536,DS_NLP!G$7,0),"")</f>
        <v>0</v>
      </c>
      <c r="H126" s="32"/>
      <c r="I126" s="65" t="str">
        <f>IF($C126&lt;&gt;0,IF(ISNA(VLOOKUP($A126,DSSV!$A$7:$S$65536,DS_NLP!I$7,0))=FALSE,VLOOKUP($A126,DSSV!$A$7:$S$65536,DS_NLP!I$7,0),""),"")</f>
        <v/>
      </c>
    </row>
    <row r="127" spans="1:9" s="19" customFormat="1" ht="18.75" customHeight="1">
      <c r="A127" s="18">
        <v>118</v>
      </c>
      <c r="B127" s="29">
        <v>118</v>
      </c>
      <c r="C127" s="29">
        <f>IF(ISNA(VLOOKUP($A127,DSSV!$A$7:$S$65536,DS_NLP!C$7,0))=FALSE,VLOOKUP($A127,DSSV!$A$7:$S$65536,DS_NLP!C$7,0),"")</f>
        <v>0</v>
      </c>
      <c r="D127" s="30">
        <f>IF(ISNA(VLOOKUP($A127,DSSV!$A$7:$S$65536,DS_NLP!D$7,0))=FALSE,VLOOKUP($A127,DSSV!$A$7:$S$65536,DS_NLP!D$7,0),"")</f>
        <v>0</v>
      </c>
      <c r="E127" s="31">
        <f>IF(ISNA(VLOOKUP($A127,DSSV!$A$7:$S$65536,DS_NLP!E$7,0))=FALSE,VLOOKUP($A127,DSSV!$A$7:$S$65536,DS_NLP!E$7,0),"")</f>
        <v>0</v>
      </c>
      <c r="F127" s="32">
        <f>IF(ISNA(VLOOKUP($A127,DSSV!$A$7:$S$65536,DS_NLP!F$7,0))=FALSE,VLOOKUP($A127,DSSV!$A$7:$S$65536,DS_NLP!F$7,0),"")</f>
        <v>0</v>
      </c>
      <c r="G127" s="32">
        <f>IF(ISNA(VLOOKUP($A127,DSSV!$A$7:$S$65536,DS_NLP!G$7,0))=FALSE,VLOOKUP($A127,DSSV!$A$7:$S$65536,DS_NLP!G$7,0),"")</f>
        <v>0</v>
      </c>
      <c r="H127" s="32"/>
      <c r="I127" s="65" t="str">
        <f>IF($C127&lt;&gt;0,IF(ISNA(VLOOKUP($A127,DSSV!$A$7:$S$65536,DS_NLP!I$7,0))=FALSE,VLOOKUP($A127,DSSV!$A$7:$S$65536,DS_NLP!I$7,0),""),"")</f>
        <v/>
      </c>
    </row>
    <row r="128" spans="1:9" s="19" customFormat="1" ht="18.75" customHeight="1">
      <c r="A128" s="18">
        <v>119</v>
      </c>
      <c r="B128" s="29">
        <v>119</v>
      </c>
      <c r="C128" s="29">
        <f>IF(ISNA(VLOOKUP($A128,DSSV!$A$7:$S$65536,DS_NLP!C$7,0))=FALSE,VLOOKUP($A128,DSSV!$A$7:$S$65536,DS_NLP!C$7,0),"")</f>
        <v>0</v>
      </c>
      <c r="D128" s="30">
        <f>IF(ISNA(VLOOKUP($A128,DSSV!$A$7:$S$65536,DS_NLP!D$7,0))=FALSE,VLOOKUP($A128,DSSV!$A$7:$S$65536,DS_NLP!D$7,0),"")</f>
        <v>0</v>
      </c>
      <c r="E128" s="31">
        <f>IF(ISNA(VLOOKUP($A128,DSSV!$A$7:$S$65536,DS_NLP!E$7,0))=FALSE,VLOOKUP($A128,DSSV!$A$7:$S$65536,DS_NLP!E$7,0),"")</f>
        <v>0</v>
      </c>
      <c r="F128" s="32">
        <f>IF(ISNA(VLOOKUP($A128,DSSV!$A$7:$S$65536,DS_NLP!F$7,0))=FALSE,VLOOKUP($A128,DSSV!$A$7:$S$65536,DS_NLP!F$7,0),"")</f>
        <v>0</v>
      </c>
      <c r="G128" s="32">
        <f>IF(ISNA(VLOOKUP($A128,DSSV!$A$7:$S$65536,DS_NLP!G$7,0))=FALSE,VLOOKUP($A128,DSSV!$A$7:$S$65536,DS_NLP!G$7,0),"")</f>
        <v>0</v>
      </c>
      <c r="H128" s="32"/>
      <c r="I128" s="65" t="str">
        <f>IF($C128&lt;&gt;0,IF(ISNA(VLOOKUP($A128,DSSV!$A$7:$S$65536,DS_NLP!I$7,0))=FALSE,VLOOKUP($A128,DSSV!$A$7:$S$65536,DS_NLP!I$7,0),""),"")</f>
        <v/>
      </c>
    </row>
    <row r="129" spans="1:9" s="19" customFormat="1" ht="18.75" customHeight="1">
      <c r="A129" s="18">
        <v>120</v>
      </c>
      <c r="B129" s="29">
        <v>120</v>
      </c>
      <c r="C129" s="29">
        <f>IF(ISNA(VLOOKUP($A129,DSSV!$A$7:$S$65536,DS_NLP!C$7,0))=FALSE,VLOOKUP($A129,DSSV!$A$7:$S$65536,DS_NLP!C$7,0),"")</f>
        <v>0</v>
      </c>
      <c r="D129" s="30">
        <f>IF(ISNA(VLOOKUP($A129,DSSV!$A$7:$S$65536,DS_NLP!D$7,0))=FALSE,VLOOKUP($A129,DSSV!$A$7:$S$65536,DS_NLP!D$7,0),"")</f>
        <v>0</v>
      </c>
      <c r="E129" s="31">
        <f>IF(ISNA(VLOOKUP($A129,DSSV!$A$7:$S$65536,DS_NLP!E$7,0))=FALSE,VLOOKUP($A129,DSSV!$A$7:$S$65536,DS_NLP!E$7,0),"")</f>
        <v>0</v>
      </c>
      <c r="F129" s="32">
        <f>IF(ISNA(VLOOKUP($A129,DSSV!$A$7:$S$65536,DS_NLP!F$7,0))=FALSE,VLOOKUP($A129,DSSV!$A$7:$S$65536,DS_NLP!F$7,0),"")</f>
        <v>0</v>
      </c>
      <c r="G129" s="32">
        <f>IF(ISNA(VLOOKUP($A129,DSSV!$A$7:$S$65536,DS_NLP!G$7,0))=FALSE,VLOOKUP($A129,DSSV!$A$7:$S$65536,DS_NLP!G$7,0),"")</f>
        <v>0</v>
      </c>
      <c r="H129" s="32"/>
      <c r="I129" s="65" t="str">
        <f>IF($C129&lt;&gt;0,IF(ISNA(VLOOKUP($A129,DSSV!$A$7:$S$65536,DS_NLP!I$7,0))=FALSE,VLOOKUP($A129,DSSV!$A$7:$S$65536,DS_NLP!I$7,0),""),"")</f>
        <v/>
      </c>
    </row>
    <row r="130" spans="1:9" s="19" customFormat="1" ht="18.75" customHeight="1">
      <c r="A130" s="18">
        <v>121</v>
      </c>
      <c r="B130" s="29">
        <v>121</v>
      </c>
      <c r="C130" s="29">
        <f>IF(ISNA(VLOOKUP($A130,DSSV!$A$7:$S$65536,DS_NLP!C$7,0))=FALSE,VLOOKUP($A130,DSSV!$A$7:$S$65536,DS_NLP!C$7,0),"")</f>
        <v>0</v>
      </c>
      <c r="D130" s="30">
        <f>IF(ISNA(VLOOKUP($A130,DSSV!$A$7:$S$65536,DS_NLP!D$7,0))=FALSE,VLOOKUP($A130,DSSV!$A$7:$S$65536,DS_NLP!D$7,0),"")</f>
        <v>0</v>
      </c>
      <c r="E130" s="31">
        <f>IF(ISNA(VLOOKUP($A130,DSSV!$A$7:$S$65536,DS_NLP!E$7,0))=FALSE,VLOOKUP($A130,DSSV!$A$7:$S$65536,DS_NLP!E$7,0),"")</f>
        <v>0</v>
      </c>
      <c r="F130" s="32">
        <f>IF(ISNA(VLOOKUP($A130,DSSV!$A$7:$S$65536,DS_NLP!F$7,0))=FALSE,VLOOKUP($A130,DSSV!$A$7:$S$65536,DS_NLP!F$7,0),"")</f>
        <v>0</v>
      </c>
      <c r="G130" s="32">
        <f>IF(ISNA(VLOOKUP($A130,DSSV!$A$7:$S$65536,DS_NLP!G$7,0))=FALSE,VLOOKUP($A130,DSSV!$A$7:$S$65536,DS_NLP!G$7,0),"")</f>
        <v>0</v>
      </c>
      <c r="H130" s="32"/>
      <c r="I130" s="65" t="str">
        <f>IF($C130&lt;&gt;0,IF(ISNA(VLOOKUP($A130,DSSV!$A$7:$S$65536,DS_NLP!I$7,0))=FALSE,VLOOKUP($A130,DSSV!$A$7:$S$65536,DS_NLP!I$7,0),""),"")</f>
        <v/>
      </c>
    </row>
    <row r="131" spans="1:9" s="19" customFormat="1" ht="18.75" customHeight="1">
      <c r="A131" s="18">
        <v>122</v>
      </c>
      <c r="B131" s="29">
        <v>122</v>
      </c>
      <c r="C131" s="29">
        <f>IF(ISNA(VLOOKUP($A131,DSSV!$A$7:$S$65536,DS_NLP!C$7,0))=FALSE,VLOOKUP($A131,DSSV!$A$7:$S$65536,DS_NLP!C$7,0),"")</f>
        <v>0</v>
      </c>
      <c r="D131" s="30">
        <f>IF(ISNA(VLOOKUP($A131,DSSV!$A$7:$S$65536,DS_NLP!D$7,0))=FALSE,VLOOKUP($A131,DSSV!$A$7:$S$65536,DS_NLP!D$7,0),"")</f>
        <v>0</v>
      </c>
      <c r="E131" s="31">
        <f>IF(ISNA(VLOOKUP($A131,DSSV!$A$7:$S$65536,DS_NLP!E$7,0))=FALSE,VLOOKUP($A131,DSSV!$A$7:$S$65536,DS_NLP!E$7,0),"")</f>
        <v>0</v>
      </c>
      <c r="F131" s="32">
        <f>IF(ISNA(VLOOKUP($A131,DSSV!$A$7:$S$65536,DS_NLP!F$7,0))=FALSE,VLOOKUP($A131,DSSV!$A$7:$S$65536,DS_NLP!F$7,0),"")</f>
        <v>0</v>
      </c>
      <c r="G131" s="32">
        <f>IF(ISNA(VLOOKUP($A131,DSSV!$A$7:$S$65536,DS_NLP!G$7,0))=FALSE,VLOOKUP($A131,DSSV!$A$7:$S$65536,DS_NLP!G$7,0),"")</f>
        <v>0</v>
      </c>
      <c r="H131" s="32"/>
      <c r="I131" s="65" t="str">
        <f>IF($C131&lt;&gt;0,IF(ISNA(VLOOKUP($A131,DSSV!$A$7:$S$65536,DS_NLP!I$7,0))=FALSE,VLOOKUP($A131,DSSV!$A$7:$S$65536,DS_NLP!I$7,0),""),"")</f>
        <v/>
      </c>
    </row>
    <row r="132" spans="1:9" s="19" customFormat="1" ht="18.75" customHeight="1">
      <c r="A132" s="18">
        <v>123</v>
      </c>
      <c r="B132" s="29">
        <v>123</v>
      </c>
      <c r="C132" s="29">
        <f>IF(ISNA(VLOOKUP($A132,DSSV!$A$7:$S$65536,DS_NLP!C$7,0))=FALSE,VLOOKUP($A132,DSSV!$A$7:$S$65536,DS_NLP!C$7,0),"")</f>
        <v>0</v>
      </c>
      <c r="D132" s="30">
        <f>IF(ISNA(VLOOKUP($A132,DSSV!$A$7:$S$65536,DS_NLP!D$7,0))=FALSE,VLOOKUP($A132,DSSV!$A$7:$S$65536,DS_NLP!D$7,0),"")</f>
        <v>0</v>
      </c>
      <c r="E132" s="31">
        <f>IF(ISNA(VLOOKUP($A132,DSSV!$A$7:$S$65536,DS_NLP!E$7,0))=FALSE,VLOOKUP($A132,DSSV!$A$7:$S$65536,DS_NLP!E$7,0),"")</f>
        <v>0</v>
      </c>
      <c r="F132" s="32">
        <f>IF(ISNA(VLOOKUP($A132,DSSV!$A$7:$S$65536,DS_NLP!F$7,0))=FALSE,VLOOKUP($A132,DSSV!$A$7:$S$65536,DS_NLP!F$7,0),"")</f>
        <v>0</v>
      </c>
      <c r="G132" s="32">
        <f>IF(ISNA(VLOOKUP($A132,DSSV!$A$7:$S$65536,DS_NLP!G$7,0))=FALSE,VLOOKUP($A132,DSSV!$A$7:$S$65536,DS_NLP!G$7,0),"")</f>
        <v>0</v>
      </c>
      <c r="H132" s="32"/>
      <c r="I132" s="65" t="str">
        <f>IF($C132&lt;&gt;0,IF(ISNA(VLOOKUP($A132,DSSV!$A$7:$S$65536,DS_NLP!I$7,0))=FALSE,VLOOKUP($A132,DSSV!$A$7:$S$65536,DS_NLP!I$7,0),""),"")</f>
        <v/>
      </c>
    </row>
    <row r="133" spans="1:9" s="19" customFormat="1" ht="18.75" customHeight="1">
      <c r="A133" s="18">
        <v>124</v>
      </c>
      <c r="B133" s="29">
        <v>124</v>
      </c>
      <c r="C133" s="29">
        <f>IF(ISNA(VLOOKUP($A133,DSSV!$A$7:$S$65536,DS_NLP!C$7,0))=FALSE,VLOOKUP($A133,DSSV!$A$7:$S$65536,DS_NLP!C$7,0),"")</f>
        <v>0</v>
      </c>
      <c r="D133" s="30">
        <f>IF(ISNA(VLOOKUP($A133,DSSV!$A$7:$S$65536,DS_NLP!D$7,0))=FALSE,VLOOKUP($A133,DSSV!$A$7:$S$65536,DS_NLP!D$7,0),"")</f>
        <v>0</v>
      </c>
      <c r="E133" s="31">
        <f>IF(ISNA(VLOOKUP($A133,DSSV!$A$7:$S$65536,DS_NLP!E$7,0))=FALSE,VLOOKUP($A133,DSSV!$A$7:$S$65536,DS_NLP!E$7,0),"")</f>
        <v>0</v>
      </c>
      <c r="F133" s="32">
        <f>IF(ISNA(VLOOKUP($A133,DSSV!$A$7:$S$65536,DS_NLP!F$7,0))=FALSE,VLOOKUP($A133,DSSV!$A$7:$S$65536,DS_NLP!F$7,0),"")</f>
        <v>0</v>
      </c>
      <c r="G133" s="32">
        <f>IF(ISNA(VLOOKUP($A133,DSSV!$A$7:$S$65536,DS_NLP!G$7,0))=FALSE,VLOOKUP($A133,DSSV!$A$7:$S$65536,DS_NLP!G$7,0),"")</f>
        <v>0</v>
      </c>
      <c r="H133" s="32"/>
      <c r="I133" s="65" t="str">
        <f>IF($C133&lt;&gt;0,IF(ISNA(VLOOKUP($A133,DSSV!$A$7:$S$65536,DS_NLP!I$7,0))=FALSE,VLOOKUP($A133,DSSV!$A$7:$S$65536,DS_NLP!I$7,0),""),"")</f>
        <v/>
      </c>
    </row>
    <row r="134" spans="1:9" s="19" customFormat="1" ht="18.75" customHeight="1">
      <c r="A134" s="18">
        <v>125</v>
      </c>
      <c r="B134" s="29">
        <v>125</v>
      </c>
      <c r="C134" s="29">
        <f>IF(ISNA(VLOOKUP($A134,DSSV!$A$7:$S$65536,DS_NLP!C$7,0))=FALSE,VLOOKUP($A134,DSSV!$A$7:$S$65536,DS_NLP!C$7,0),"")</f>
        <v>0</v>
      </c>
      <c r="D134" s="30">
        <f>IF(ISNA(VLOOKUP($A134,DSSV!$A$7:$S$65536,DS_NLP!D$7,0))=FALSE,VLOOKUP($A134,DSSV!$A$7:$S$65536,DS_NLP!D$7,0),"")</f>
        <v>0</v>
      </c>
      <c r="E134" s="31">
        <f>IF(ISNA(VLOOKUP($A134,DSSV!$A$7:$S$65536,DS_NLP!E$7,0))=FALSE,VLOOKUP($A134,DSSV!$A$7:$S$65536,DS_NLP!E$7,0),"")</f>
        <v>0</v>
      </c>
      <c r="F134" s="32">
        <f>IF(ISNA(VLOOKUP($A134,DSSV!$A$7:$S$65536,DS_NLP!F$7,0))=FALSE,VLOOKUP($A134,DSSV!$A$7:$S$65536,DS_NLP!F$7,0),"")</f>
        <v>0</v>
      </c>
      <c r="G134" s="32">
        <f>IF(ISNA(VLOOKUP($A134,DSSV!$A$7:$S$65536,DS_NLP!G$7,0))=FALSE,VLOOKUP($A134,DSSV!$A$7:$S$65536,DS_NLP!G$7,0),"")</f>
        <v>0</v>
      </c>
      <c r="H134" s="32"/>
      <c r="I134" s="65" t="str">
        <f>IF($C134&lt;&gt;0,IF(ISNA(VLOOKUP($A134,DSSV!$A$7:$S$65536,DS_NLP!I$7,0))=FALSE,VLOOKUP($A134,DSSV!$A$7:$S$65536,DS_NLP!I$7,0),""),"")</f>
        <v/>
      </c>
    </row>
    <row r="135" spans="1:9" s="19" customFormat="1" ht="18.75" customHeight="1">
      <c r="A135" s="18">
        <v>126</v>
      </c>
      <c r="B135" s="29">
        <v>126</v>
      </c>
      <c r="C135" s="29">
        <f>IF(ISNA(VLOOKUP($A135,DSSV!$A$7:$S$65536,DS_NLP!C$7,0))=FALSE,VLOOKUP($A135,DSSV!$A$7:$S$65536,DS_NLP!C$7,0),"")</f>
        <v>0</v>
      </c>
      <c r="D135" s="30">
        <f>IF(ISNA(VLOOKUP($A135,DSSV!$A$7:$S$65536,DS_NLP!D$7,0))=FALSE,VLOOKUP($A135,DSSV!$A$7:$S$65536,DS_NLP!D$7,0),"")</f>
        <v>0</v>
      </c>
      <c r="E135" s="31">
        <f>IF(ISNA(VLOOKUP($A135,DSSV!$A$7:$S$65536,DS_NLP!E$7,0))=FALSE,VLOOKUP($A135,DSSV!$A$7:$S$65536,DS_NLP!E$7,0),"")</f>
        <v>0</v>
      </c>
      <c r="F135" s="32">
        <f>IF(ISNA(VLOOKUP($A135,DSSV!$A$7:$S$65536,DS_NLP!F$7,0))=FALSE,VLOOKUP($A135,DSSV!$A$7:$S$65536,DS_NLP!F$7,0),"")</f>
        <v>0</v>
      </c>
      <c r="G135" s="32">
        <f>IF(ISNA(VLOOKUP($A135,DSSV!$A$7:$S$65536,DS_NLP!G$7,0))=FALSE,VLOOKUP($A135,DSSV!$A$7:$S$65536,DS_NLP!G$7,0),"")</f>
        <v>0</v>
      </c>
      <c r="H135" s="32"/>
      <c r="I135" s="65" t="str">
        <f>IF($C135&lt;&gt;0,IF(ISNA(VLOOKUP($A135,DSSV!$A$7:$S$65536,DS_NLP!I$7,0))=FALSE,VLOOKUP($A135,DSSV!$A$7:$S$65536,DS_NLP!I$7,0),""),"")</f>
        <v/>
      </c>
    </row>
    <row r="136" spans="1:9" s="19" customFormat="1" ht="18.75" customHeight="1">
      <c r="A136" s="18">
        <v>127</v>
      </c>
      <c r="B136" s="29">
        <v>127</v>
      </c>
      <c r="C136" s="29">
        <f>IF(ISNA(VLOOKUP($A136,DSSV!$A$7:$S$65536,DS_NLP!C$7,0))=FALSE,VLOOKUP($A136,DSSV!$A$7:$S$65536,DS_NLP!C$7,0),"")</f>
        <v>0</v>
      </c>
      <c r="D136" s="30">
        <f>IF(ISNA(VLOOKUP($A136,DSSV!$A$7:$S$65536,DS_NLP!D$7,0))=FALSE,VLOOKUP($A136,DSSV!$A$7:$S$65536,DS_NLP!D$7,0),"")</f>
        <v>0</v>
      </c>
      <c r="E136" s="31">
        <f>IF(ISNA(VLOOKUP($A136,DSSV!$A$7:$S$65536,DS_NLP!E$7,0))=FALSE,VLOOKUP($A136,DSSV!$A$7:$S$65536,DS_NLP!E$7,0),"")</f>
        <v>0</v>
      </c>
      <c r="F136" s="32">
        <f>IF(ISNA(VLOOKUP($A136,DSSV!$A$7:$S$65536,DS_NLP!F$7,0))=FALSE,VLOOKUP($A136,DSSV!$A$7:$S$65536,DS_NLP!F$7,0),"")</f>
        <v>0</v>
      </c>
      <c r="G136" s="32">
        <f>IF(ISNA(VLOOKUP($A136,DSSV!$A$7:$S$65536,DS_NLP!G$7,0))=FALSE,VLOOKUP($A136,DSSV!$A$7:$S$65536,DS_NLP!G$7,0),"")</f>
        <v>0</v>
      </c>
      <c r="H136" s="32"/>
      <c r="I136" s="65" t="str">
        <f>IF($C136&lt;&gt;0,IF(ISNA(VLOOKUP($A136,DSSV!$A$7:$S$65536,DS_NLP!I$7,0))=FALSE,VLOOKUP($A136,DSSV!$A$7:$S$65536,DS_NLP!I$7,0),""),"")</f>
        <v/>
      </c>
    </row>
    <row r="137" spans="1:9" s="19" customFormat="1" ht="18.75" customHeight="1">
      <c r="A137" s="18">
        <v>128</v>
      </c>
      <c r="B137" s="29">
        <v>128</v>
      </c>
      <c r="C137" s="29">
        <f>IF(ISNA(VLOOKUP($A137,DSSV!$A$7:$S$65536,DS_NLP!C$7,0))=FALSE,VLOOKUP($A137,DSSV!$A$7:$S$65536,DS_NLP!C$7,0),"")</f>
        <v>0</v>
      </c>
      <c r="D137" s="30">
        <f>IF(ISNA(VLOOKUP($A137,DSSV!$A$7:$S$65536,DS_NLP!D$7,0))=FALSE,VLOOKUP($A137,DSSV!$A$7:$S$65536,DS_NLP!D$7,0),"")</f>
        <v>0</v>
      </c>
      <c r="E137" s="31">
        <f>IF(ISNA(VLOOKUP($A137,DSSV!$A$7:$S$65536,DS_NLP!E$7,0))=FALSE,VLOOKUP($A137,DSSV!$A$7:$S$65536,DS_NLP!E$7,0),"")</f>
        <v>0</v>
      </c>
      <c r="F137" s="32">
        <f>IF(ISNA(VLOOKUP($A137,DSSV!$A$7:$S$65536,DS_NLP!F$7,0))=FALSE,VLOOKUP($A137,DSSV!$A$7:$S$65536,DS_NLP!F$7,0),"")</f>
        <v>0</v>
      </c>
      <c r="G137" s="32">
        <f>IF(ISNA(VLOOKUP($A137,DSSV!$A$7:$S$65536,DS_NLP!G$7,0))=FALSE,VLOOKUP($A137,DSSV!$A$7:$S$65536,DS_NLP!G$7,0),"")</f>
        <v>0</v>
      </c>
      <c r="H137" s="32"/>
      <c r="I137" s="65" t="str">
        <f>IF($C137&lt;&gt;0,IF(ISNA(VLOOKUP($A137,DSSV!$A$7:$S$65536,DS_NLP!I$7,0))=FALSE,VLOOKUP($A137,DSSV!$A$7:$S$65536,DS_NLP!I$7,0),""),"")</f>
        <v/>
      </c>
    </row>
    <row r="138" spans="1:9" s="19" customFormat="1" ht="18.75" customHeight="1">
      <c r="A138" s="18">
        <v>129</v>
      </c>
      <c r="B138" s="29">
        <v>129</v>
      </c>
      <c r="C138" s="29">
        <f>IF(ISNA(VLOOKUP($A138,DSSV!$A$7:$S$65536,DS_NLP!C$7,0))=FALSE,VLOOKUP($A138,DSSV!$A$7:$S$65536,DS_NLP!C$7,0),"")</f>
        <v>0</v>
      </c>
      <c r="D138" s="30">
        <f>IF(ISNA(VLOOKUP($A138,DSSV!$A$7:$S$65536,DS_NLP!D$7,0))=FALSE,VLOOKUP($A138,DSSV!$A$7:$S$65536,DS_NLP!D$7,0),"")</f>
        <v>0</v>
      </c>
      <c r="E138" s="31">
        <f>IF(ISNA(VLOOKUP($A138,DSSV!$A$7:$S$65536,DS_NLP!E$7,0))=FALSE,VLOOKUP($A138,DSSV!$A$7:$S$65536,DS_NLP!E$7,0),"")</f>
        <v>0</v>
      </c>
      <c r="F138" s="32">
        <f>IF(ISNA(VLOOKUP($A138,DSSV!$A$7:$S$65536,DS_NLP!F$7,0))=FALSE,VLOOKUP($A138,DSSV!$A$7:$S$65536,DS_NLP!F$7,0),"")</f>
        <v>0</v>
      </c>
      <c r="G138" s="32">
        <f>IF(ISNA(VLOOKUP($A138,DSSV!$A$7:$S$65536,DS_NLP!G$7,0))=FALSE,VLOOKUP($A138,DSSV!$A$7:$S$65536,DS_NLP!G$7,0),"")</f>
        <v>0</v>
      </c>
      <c r="H138" s="32"/>
      <c r="I138" s="65" t="str">
        <f>IF($C138&lt;&gt;0,IF(ISNA(VLOOKUP($A138,DSSV!$A$7:$S$65536,DS_NLP!I$7,0))=FALSE,VLOOKUP($A138,DSSV!$A$7:$S$65536,DS_NLP!I$7,0),""),"")</f>
        <v/>
      </c>
    </row>
    <row r="139" spans="1:9" s="19" customFormat="1" ht="18.75" customHeight="1">
      <c r="A139" s="18">
        <v>130</v>
      </c>
      <c r="B139" s="29">
        <v>130</v>
      </c>
      <c r="C139" s="29">
        <f>IF(ISNA(VLOOKUP($A139,DSSV!$A$7:$S$65536,DS_NLP!C$7,0))=FALSE,VLOOKUP($A139,DSSV!$A$7:$S$65536,DS_NLP!C$7,0),"")</f>
        <v>0</v>
      </c>
      <c r="D139" s="30">
        <f>IF(ISNA(VLOOKUP($A139,DSSV!$A$7:$S$65536,DS_NLP!D$7,0))=FALSE,VLOOKUP($A139,DSSV!$A$7:$S$65536,DS_NLP!D$7,0),"")</f>
        <v>0</v>
      </c>
      <c r="E139" s="31">
        <f>IF(ISNA(VLOOKUP($A139,DSSV!$A$7:$S$65536,DS_NLP!E$7,0))=FALSE,VLOOKUP($A139,DSSV!$A$7:$S$65536,DS_NLP!E$7,0),"")</f>
        <v>0</v>
      </c>
      <c r="F139" s="32">
        <f>IF(ISNA(VLOOKUP($A139,DSSV!$A$7:$S$65536,DS_NLP!F$7,0))=FALSE,VLOOKUP($A139,DSSV!$A$7:$S$65536,DS_NLP!F$7,0),"")</f>
        <v>0</v>
      </c>
      <c r="G139" s="32">
        <f>IF(ISNA(VLOOKUP($A139,DSSV!$A$7:$S$65536,DS_NLP!G$7,0))=FALSE,VLOOKUP($A139,DSSV!$A$7:$S$65536,DS_NLP!G$7,0),"")</f>
        <v>0</v>
      </c>
      <c r="H139" s="32"/>
      <c r="I139" s="65" t="str">
        <f>IF($C139&lt;&gt;0,IF(ISNA(VLOOKUP($A139,DSSV!$A$7:$S$65536,DS_NLP!I$7,0))=FALSE,VLOOKUP($A139,DSSV!$A$7:$S$65536,DS_NLP!I$7,0),""),"")</f>
        <v/>
      </c>
    </row>
    <row r="140" spans="1:9" s="19" customFormat="1" ht="18.75" customHeight="1">
      <c r="A140" s="18">
        <v>131</v>
      </c>
      <c r="B140" s="29">
        <v>131</v>
      </c>
      <c r="C140" s="29">
        <f>IF(ISNA(VLOOKUP($A140,DSSV!$A$7:$S$65536,DS_NLP!C$7,0))=FALSE,VLOOKUP($A140,DSSV!$A$7:$S$65536,DS_NLP!C$7,0),"")</f>
        <v>0</v>
      </c>
      <c r="D140" s="30">
        <f>IF(ISNA(VLOOKUP($A140,DSSV!$A$7:$S$65536,DS_NLP!D$7,0))=FALSE,VLOOKUP($A140,DSSV!$A$7:$S$65536,DS_NLP!D$7,0),"")</f>
        <v>0</v>
      </c>
      <c r="E140" s="31">
        <f>IF(ISNA(VLOOKUP($A140,DSSV!$A$7:$S$65536,DS_NLP!E$7,0))=FALSE,VLOOKUP($A140,DSSV!$A$7:$S$65536,DS_NLP!E$7,0),"")</f>
        <v>0</v>
      </c>
      <c r="F140" s="32">
        <f>IF(ISNA(VLOOKUP($A140,DSSV!$A$7:$S$65536,DS_NLP!F$7,0))=FALSE,VLOOKUP($A140,DSSV!$A$7:$S$65536,DS_NLP!F$7,0),"")</f>
        <v>0</v>
      </c>
      <c r="G140" s="32">
        <f>IF(ISNA(VLOOKUP($A140,DSSV!$A$7:$S$65536,DS_NLP!G$7,0))=FALSE,VLOOKUP($A140,DSSV!$A$7:$S$65536,DS_NLP!G$7,0),"")</f>
        <v>0</v>
      </c>
      <c r="H140" s="32"/>
      <c r="I140" s="65" t="str">
        <f>IF($C140&lt;&gt;0,IF(ISNA(VLOOKUP($A140,DSSV!$A$7:$S$65536,DS_NLP!I$7,0))=FALSE,VLOOKUP($A140,DSSV!$A$7:$S$65536,DS_NLP!I$7,0),""),"")</f>
        <v/>
      </c>
    </row>
    <row r="141" spans="1:9" s="19" customFormat="1" ht="18.75" customHeight="1">
      <c r="A141" s="18">
        <v>132</v>
      </c>
      <c r="B141" s="29">
        <v>132</v>
      </c>
      <c r="C141" s="29">
        <f>IF(ISNA(VLOOKUP($A141,DSSV!$A$7:$S$65536,DS_NLP!C$7,0))=FALSE,VLOOKUP($A141,DSSV!$A$7:$S$65536,DS_NLP!C$7,0),"")</f>
        <v>0</v>
      </c>
      <c r="D141" s="30">
        <f>IF(ISNA(VLOOKUP($A141,DSSV!$A$7:$S$65536,DS_NLP!D$7,0))=FALSE,VLOOKUP($A141,DSSV!$A$7:$S$65536,DS_NLP!D$7,0),"")</f>
        <v>0</v>
      </c>
      <c r="E141" s="31">
        <f>IF(ISNA(VLOOKUP($A141,DSSV!$A$7:$S$65536,DS_NLP!E$7,0))=FALSE,VLOOKUP($A141,DSSV!$A$7:$S$65536,DS_NLP!E$7,0),"")</f>
        <v>0</v>
      </c>
      <c r="F141" s="32">
        <f>IF(ISNA(VLOOKUP($A141,DSSV!$A$7:$S$65536,DS_NLP!F$7,0))=FALSE,VLOOKUP($A141,DSSV!$A$7:$S$65536,DS_NLP!F$7,0),"")</f>
        <v>0</v>
      </c>
      <c r="G141" s="32">
        <f>IF(ISNA(VLOOKUP($A141,DSSV!$A$7:$S$65536,DS_NLP!G$7,0))=FALSE,VLOOKUP($A141,DSSV!$A$7:$S$65536,DS_NLP!G$7,0),"")</f>
        <v>0</v>
      </c>
      <c r="H141" s="32"/>
      <c r="I141" s="65" t="str">
        <f>IF($C141&lt;&gt;0,IF(ISNA(VLOOKUP($A141,DSSV!$A$7:$S$65536,DS_NLP!I$7,0))=FALSE,VLOOKUP($A141,DSSV!$A$7:$S$65536,DS_NLP!I$7,0),""),"")</f>
        <v/>
      </c>
    </row>
    <row r="142" spans="1:9" s="19" customFormat="1" ht="18.75" customHeight="1">
      <c r="A142" s="18">
        <v>133</v>
      </c>
      <c r="B142" s="29">
        <v>133</v>
      </c>
      <c r="C142" s="29">
        <f>IF(ISNA(VLOOKUP($A142,DSSV!$A$7:$S$65536,DS_NLP!C$7,0))=FALSE,VLOOKUP($A142,DSSV!$A$7:$S$65536,DS_NLP!C$7,0),"")</f>
        <v>0</v>
      </c>
      <c r="D142" s="30">
        <f>IF(ISNA(VLOOKUP($A142,DSSV!$A$7:$S$65536,DS_NLP!D$7,0))=FALSE,VLOOKUP($A142,DSSV!$A$7:$S$65536,DS_NLP!D$7,0),"")</f>
        <v>0</v>
      </c>
      <c r="E142" s="31">
        <f>IF(ISNA(VLOOKUP($A142,DSSV!$A$7:$S$65536,DS_NLP!E$7,0))=FALSE,VLOOKUP($A142,DSSV!$A$7:$S$65536,DS_NLP!E$7,0),"")</f>
        <v>0</v>
      </c>
      <c r="F142" s="32">
        <f>IF(ISNA(VLOOKUP($A142,DSSV!$A$7:$S$65536,DS_NLP!F$7,0))=FALSE,VLOOKUP($A142,DSSV!$A$7:$S$65536,DS_NLP!F$7,0),"")</f>
        <v>0</v>
      </c>
      <c r="G142" s="32">
        <f>IF(ISNA(VLOOKUP($A142,DSSV!$A$7:$S$65536,DS_NLP!G$7,0))=FALSE,VLOOKUP($A142,DSSV!$A$7:$S$65536,DS_NLP!G$7,0),"")</f>
        <v>0</v>
      </c>
      <c r="H142" s="32"/>
      <c r="I142" s="65" t="str">
        <f>IF($C142&lt;&gt;0,IF(ISNA(VLOOKUP($A142,DSSV!$A$7:$S$65536,DS_NLP!I$7,0))=FALSE,VLOOKUP($A142,DSSV!$A$7:$S$65536,DS_NLP!I$7,0),""),"")</f>
        <v/>
      </c>
    </row>
    <row r="143" spans="1:9" s="19" customFormat="1" ht="18.75" customHeight="1">
      <c r="A143" s="18">
        <v>134</v>
      </c>
      <c r="B143" s="29">
        <v>134</v>
      </c>
      <c r="C143" s="29">
        <f>IF(ISNA(VLOOKUP($A143,DSSV!$A$7:$S$65536,DS_NLP!C$7,0))=FALSE,VLOOKUP($A143,DSSV!$A$7:$S$65536,DS_NLP!C$7,0),"")</f>
        <v>0</v>
      </c>
      <c r="D143" s="30">
        <f>IF(ISNA(VLOOKUP($A143,DSSV!$A$7:$S$65536,DS_NLP!D$7,0))=FALSE,VLOOKUP($A143,DSSV!$A$7:$S$65536,DS_NLP!D$7,0),"")</f>
        <v>0</v>
      </c>
      <c r="E143" s="31">
        <f>IF(ISNA(VLOOKUP($A143,DSSV!$A$7:$S$65536,DS_NLP!E$7,0))=FALSE,VLOOKUP($A143,DSSV!$A$7:$S$65536,DS_NLP!E$7,0),"")</f>
        <v>0</v>
      </c>
      <c r="F143" s="32">
        <f>IF(ISNA(VLOOKUP($A143,DSSV!$A$7:$S$65536,DS_NLP!F$7,0))=FALSE,VLOOKUP($A143,DSSV!$A$7:$S$65536,DS_NLP!F$7,0),"")</f>
        <v>0</v>
      </c>
      <c r="G143" s="32">
        <f>IF(ISNA(VLOOKUP($A143,DSSV!$A$7:$S$65536,DS_NLP!G$7,0))=FALSE,VLOOKUP($A143,DSSV!$A$7:$S$65536,DS_NLP!G$7,0),"")</f>
        <v>0</v>
      </c>
      <c r="H143" s="32"/>
      <c r="I143" s="65" t="str">
        <f>IF($C143&lt;&gt;0,IF(ISNA(VLOOKUP($A143,DSSV!$A$7:$S$65536,DS_NLP!I$7,0))=FALSE,VLOOKUP($A143,DSSV!$A$7:$S$65536,DS_NLP!I$7,0),""),"")</f>
        <v/>
      </c>
    </row>
    <row r="144" spans="1:9" s="19" customFormat="1" ht="18.75" customHeight="1">
      <c r="A144" s="18">
        <v>135</v>
      </c>
      <c r="B144" s="29">
        <v>135</v>
      </c>
      <c r="C144" s="29">
        <f>IF(ISNA(VLOOKUP($A144,DSSV!$A$7:$S$65536,DS_NLP!C$7,0))=FALSE,VLOOKUP($A144,DSSV!$A$7:$S$65536,DS_NLP!C$7,0),"")</f>
        <v>0</v>
      </c>
      <c r="D144" s="30">
        <f>IF(ISNA(VLOOKUP($A144,DSSV!$A$7:$S$65536,DS_NLP!D$7,0))=FALSE,VLOOKUP($A144,DSSV!$A$7:$S$65536,DS_NLP!D$7,0),"")</f>
        <v>0</v>
      </c>
      <c r="E144" s="31">
        <f>IF(ISNA(VLOOKUP($A144,DSSV!$A$7:$S$65536,DS_NLP!E$7,0))=FALSE,VLOOKUP($A144,DSSV!$A$7:$S$65536,DS_NLP!E$7,0),"")</f>
        <v>0</v>
      </c>
      <c r="F144" s="32">
        <f>IF(ISNA(VLOOKUP($A144,DSSV!$A$7:$S$65536,DS_NLP!F$7,0))=FALSE,VLOOKUP($A144,DSSV!$A$7:$S$65536,DS_NLP!F$7,0),"")</f>
        <v>0</v>
      </c>
      <c r="G144" s="32">
        <f>IF(ISNA(VLOOKUP($A144,DSSV!$A$7:$S$65536,DS_NLP!G$7,0))=FALSE,VLOOKUP($A144,DSSV!$A$7:$S$65536,DS_NLP!G$7,0),"")</f>
        <v>0</v>
      </c>
      <c r="H144" s="32"/>
      <c r="I144" s="65" t="str">
        <f>IF($C144&lt;&gt;0,IF(ISNA(VLOOKUP($A144,DSSV!$A$7:$S$65536,DS_NLP!I$7,0))=FALSE,VLOOKUP($A144,DSSV!$A$7:$S$65536,DS_NLP!I$7,0),""),"")</f>
        <v/>
      </c>
    </row>
    <row r="145" spans="1:9" s="19" customFormat="1" ht="18.75" customHeight="1">
      <c r="A145" s="18">
        <v>136</v>
      </c>
      <c r="B145" s="29">
        <v>136</v>
      </c>
      <c r="C145" s="29">
        <f>IF(ISNA(VLOOKUP($A145,DSSV!$A$7:$S$65536,DS_NLP!C$7,0))=FALSE,VLOOKUP($A145,DSSV!$A$7:$S$65536,DS_NLP!C$7,0),"")</f>
        <v>0</v>
      </c>
      <c r="D145" s="30">
        <f>IF(ISNA(VLOOKUP($A145,DSSV!$A$7:$S$65536,DS_NLP!D$7,0))=FALSE,VLOOKUP($A145,DSSV!$A$7:$S$65536,DS_NLP!D$7,0),"")</f>
        <v>0</v>
      </c>
      <c r="E145" s="31">
        <f>IF(ISNA(VLOOKUP($A145,DSSV!$A$7:$S$65536,DS_NLP!E$7,0))=FALSE,VLOOKUP($A145,DSSV!$A$7:$S$65536,DS_NLP!E$7,0),"")</f>
        <v>0</v>
      </c>
      <c r="F145" s="32">
        <f>IF(ISNA(VLOOKUP($A145,DSSV!$A$7:$S$65536,DS_NLP!F$7,0))=FALSE,VLOOKUP($A145,DSSV!$A$7:$S$65536,DS_NLP!F$7,0),"")</f>
        <v>0</v>
      </c>
      <c r="G145" s="32">
        <f>IF(ISNA(VLOOKUP($A145,DSSV!$A$7:$S$65536,DS_NLP!G$7,0))=FALSE,VLOOKUP($A145,DSSV!$A$7:$S$65536,DS_NLP!G$7,0),"")</f>
        <v>0</v>
      </c>
      <c r="H145" s="32"/>
      <c r="I145" s="65" t="str">
        <f>IF($C145&lt;&gt;0,IF(ISNA(VLOOKUP($A145,DSSV!$A$7:$S$65536,DS_NLP!I$7,0))=FALSE,VLOOKUP($A145,DSSV!$A$7:$S$65536,DS_NLP!I$7,0),""),"")</f>
        <v/>
      </c>
    </row>
    <row r="146" spans="1:9" s="19" customFormat="1" ht="18.75" customHeight="1">
      <c r="A146" s="18">
        <v>137</v>
      </c>
      <c r="B146" s="29">
        <v>137</v>
      </c>
      <c r="C146" s="29">
        <f>IF(ISNA(VLOOKUP($A146,DSSV!$A$7:$S$65536,DS_NLP!C$7,0))=FALSE,VLOOKUP($A146,DSSV!$A$7:$S$65536,DS_NLP!C$7,0),"")</f>
        <v>0</v>
      </c>
      <c r="D146" s="30">
        <f>IF(ISNA(VLOOKUP($A146,DSSV!$A$7:$S$65536,DS_NLP!D$7,0))=FALSE,VLOOKUP($A146,DSSV!$A$7:$S$65536,DS_NLP!D$7,0),"")</f>
        <v>0</v>
      </c>
      <c r="E146" s="31">
        <f>IF(ISNA(VLOOKUP($A146,DSSV!$A$7:$S$65536,DS_NLP!E$7,0))=FALSE,VLOOKUP($A146,DSSV!$A$7:$S$65536,DS_NLP!E$7,0),"")</f>
        <v>0</v>
      </c>
      <c r="F146" s="32">
        <f>IF(ISNA(VLOOKUP($A146,DSSV!$A$7:$S$65536,DS_NLP!F$7,0))=FALSE,VLOOKUP($A146,DSSV!$A$7:$S$65536,DS_NLP!F$7,0),"")</f>
        <v>0</v>
      </c>
      <c r="G146" s="32">
        <f>IF(ISNA(VLOOKUP($A146,DSSV!$A$7:$S$65536,DS_NLP!G$7,0))=FALSE,VLOOKUP($A146,DSSV!$A$7:$S$65536,DS_NLP!G$7,0),"")</f>
        <v>0</v>
      </c>
      <c r="H146" s="32"/>
      <c r="I146" s="65" t="str">
        <f>IF($C146&lt;&gt;0,IF(ISNA(VLOOKUP($A146,DSSV!$A$7:$S$65536,DS_NLP!I$7,0))=FALSE,VLOOKUP($A146,DSSV!$A$7:$S$65536,DS_NLP!I$7,0),""),"")</f>
        <v/>
      </c>
    </row>
    <row r="147" spans="1:9" s="19" customFormat="1" ht="18.75" customHeight="1">
      <c r="A147" s="18">
        <v>138</v>
      </c>
      <c r="B147" s="29">
        <v>138</v>
      </c>
      <c r="C147" s="29">
        <f>IF(ISNA(VLOOKUP($A147,DSSV!$A$7:$S$65536,DS_NLP!C$7,0))=FALSE,VLOOKUP($A147,DSSV!$A$7:$S$65536,DS_NLP!C$7,0),"")</f>
        <v>0</v>
      </c>
      <c r="D147" s="30">
        <f>IF(ISNA(VLOOKUP($A147,DSSV!$A$7:$S$65536,DS_NLP!D$7,0))=FALSE,VLOOKUP($A147,DSSV!$A$7:$S$65536,DS_NLP!D$7,0),"")</f>
        <v>0</v>
      </c>
      <c r="E147" s="31">
        <f>IF(ISNA(VLOOKUP($A147,DSSV!$A$7:$S$65536,DS_NLP!E$7,0))=FALSE,VLOOKUP($A147,DSSV!$A$7:$S$65536,DS_NLP!E$7,0),"")</f>
        <v>0</v>
      </c>
      <c r="F147" s="32">
        <f>IF(ISNA(VLOOKUP($A147,DSSV!$A$7:$S$65536,DS_NLP!F$7,0))=FALSE,VLOOKUP($A147,DSSV!$A$7:$S$65536,DS_NLP!F$7,0),"")</f>
        <v>0</v>
      </c>
      <c r="G147" s="32">
        <f>IF(ISNA(VLOOKUP($A147,DSSV!$A$7:$S$65536,DS_NLP!G$7,0))=FALSE,VLOOKUP($A147,DSSV!$A$7:$S$65536,DS_NLP!G$7,0),"")</f>
        <v>0</v>
      </c>
      <c r="H147" s="32"/>
      <c r="I147" s="65" t="str">
        <f>IF($C147&lt;&gt;0,IF(ISNA(VLOOKUP($A147,DSSV!$A$7:$S$65536,DS_NLP!I$7,0))=FALSE,VLOOKUP($A147,DSSV!$A$7:$S$65536,DS_NLP!I$7,0),""),"")</f>
        <v/>
      </c>
    </row>
    <row r="148" spans="1:9" s="19" customFormat="1" ht="18.75" customHeight="1">
      <c r="A148" s="18">
        <v>139</v>
      </c>
      <c r="B148" s="29">
        <v>139</v>
      </c>
      <c r="C148" s="29">
        <f>IF(ISNA(VLOOKUP($A148,DSSV!$A$7:$S$65536,DS_NLP!C$7,0))=FALSE,VLOOKUP($A148,DSSV!$A$7:$S$65536,DS_NLP!C$7,0),"")</f>
        <v>0</v>
      </c>
      <c r="D148" s="30">
        <f>IF(ISNA(VLOOKUP($A148,DSSV!$A$7:$S$65536,DS_NLP!D$7,0))=FALSE,VLOOKUP($A148,DSSV!$A$7:$S$65536,DS_NLP!D$7,0),"")</f>
        <v>0</v>
      </c>
      <c r="E148" s="31">
        <f>IF(ISNA(VLOOKUP($A148,DSSV!$A$7:$S$65536,DS_NLP!E$7,0))=FALSE,VLOOKUP($A148,DSSV!$A$7:$S$65536,DS_NLP!E$7,0),"")</f>
        <v>0</v>
      </c>
      <c r="F148" s="32">
        <f>IF(ISNA(VLOOKUP($A148,DSSV!$A$7:$S$65536,DS_NLP!F$7,0))=FALSE,VLOOKUP($A148,DSSV!$A$7:$S$65536,DS_NLP!F$7,0),"")</f>
        <v>0</v>
      </c>
      <c r="G148" s="32">
        <f>IF(ISNA(VLOOKUP($A148,DSSV!$A$7:$S$65536,DS_NLP!G$7,0))=FALSE,VLOOKUP($A148,DSSV!$A$7:$S$65536,DS_NLP!G$7,0),"")</f>
        <v>0</v>
      </c>
      <c r="H148" s="32"/>
      <c r="I148" s="65" t="str">
        <f>IF($C148&lt;&gt;0,IF(ISNA(VLOOKUP($A148,DSSV!$A$7:$S$65536,DS_NLP!I$7,0))=FALSE,VLOOKUP($A148,DSSV!$A$7:$S$65536,DS_NLP!I$7,0),""),"")</f>
        <v/>
      </c>
    </row>
    <row r="149" spans="1:9" s="19" customFormat="1" ht="18.75" customHeight="1">
      <c r="A149" s="18">
        <v>140</v>
      </c>
      <c r="B149" s="29">
        <v>140</v>
      </c>
      <c r="C149" s="29">
        <f>IF(ISNA(VLOOKUP($A149,DSSV!$A$7:$S$65536,DS_NLP!C$7,0))=FALSE,VLOOKUP($A149,DSSV!$A$7:$S$65536,DS_NLP!C$7,0),"")</f>
        <v>0</v>
      </c>
      <c r="D149" s="30">
        <f>IF(ISNA(VLOOKUP($A149,DSSV!$A$7:$S$65536,DS_NLP!D$7,0))=FALSE,VLOOKUP($A149,DSSV!$A$7:$S$65536,DS_NLP!D$7,0),"")</f>
        <v>0</v>
      </c>
      <c r="E149" s="31">
        <f>IF(ISNA(VLOOKUP($A149,DSSV!$A$7:$S$65536,DS_NLP!E$7,0))=FALSE,VLOOKUP($A149,DSSV!$A$7:$S$65536,DS_NLP!E$7,0),"")</f>
        <v>0</v>
      </c>
      <c r="F149" s="32">
        <f>IF(ISNA(VLOOKUP($A149,DSSV!$A$7:$S$65536,DS_NLP!F$7,0))=FALSE,VLOOKUP($A149,DSSV!$A$7:$S$65536,DS_NLP!F$7,0),"")</f>
        <v>0</v>
      </c>
      <c r="G149" s="32">
        <f>IF(ISNA(VLOOKUP($A149,DSSV!$A$7:$S$65536,DS_NLP!G$7,0))=FALSE,VLOOKUP($A149,DSSV!$A$7:$S$65536,DS_NLP!G$7,0),"")</f>
        <v>0</v>
      </c>
      <c r="H149" s="32"/>
      <c r="I149" s="65" t="str">
        <f>IF($C149&lt;&gt;0,IF(ISNA(VLOOKUP($A149,DSSV!$A$7:$S$65536,DS_NLP!I$7,0))=FALSE,VLOOKUP($A149,DSSV!$A$7:$S$65536,DS_NLP!I$7,0),""),"")</f>
        <v/>
      </c>
    </row>
    <row r="150" spans="1:9" s="19" customFormat="1" ht="18.75" customHeight="1">
      <c r="A150" s="18">
        <v>141</v>
      </c>
      <c r="B150" s="29">
        <v>141</v>
      </c>
      <c r="C150" s="29">
        <f>IF(ISNA(VLOOKUP($A150,DSSV!$A$7:$S$65536,DS_NLP!C$7,0))=FALSE,VLOOKUP($A150,DSSV!$A$7:$S$65536,DS_NLP!C$7,0),"")</f>
        <v>0</v>
      </c>
      <c r="D150" s="30">
        <f>IF(ISNA(VLOOKUP($A150,DSSV!$A$7:$S$65536,DS_NLP!D$7,0))=FALSE,VLOOKUP($A150,DSSV!$A$7:$S$65536,DS_NLP!D$7,0),"")</f>
        <v>0</v>
      </c>
      <c r="E150" s="31">
        <f>IF(ISNA(VLOOKUP($A150,DSSV!$A$7:$S$65536,DS_NLP!E$7,0))=FALSE,VLOOKUP($A150,DSSV!$A$7:$S$65536,DS_NLP!E$7,0),"")</f>
        <v>0</v>
      </c>
      <c r="F150" s="32">
        <f>IF(ISNA(VLOOKUP($A150,DSSV!$A$7:$S$65536,DS_NLP!F$7,0))=FALSE,VLOOKUP($A150,DSSV!$A$7:$S$65536,DS_NLP!F$7,0),"")</f>
        <v>0</v>
      </c>
      <c r="G150" s="32">
        <f>IF(ISNA(VLOOKUP($A150,DSSV!$A$7:$S$65536,DS_NLP!G$7,0))=FALSE,VLOOKUP($A150,DSSV!$A$7:$S$65536,DS_NLP!G$7,0),"")</f>
        <v>0</v>
      </c>
      <c r="H150" s="32"/>
      <c r="I150" s="65" t="str">
        <f>IF($C150&lt;&gt;0,IF(ISNA(VLOOKUP($A150,DSSV!$A$7:$S$65536,DS_NLP!I$7,0))=FALSE,VLOOKUP($A150,DSSV!$A$7:$S$65536,DS_NLP!I$7,0),""),"")</f>
        <v/>
      </c>
    </row>
    <row r="151" spans="1:9" s="19" customFormat="1" ht="18.75" customHeight="1">
      <c r="A151" s="18">
        <v>142</v>
      </c>
      <c r="B151" s="29">
        <v>142</v>
      </c>
      <c r="C151" s="29">
        <f>IF(ISNA(VLOOKUP($A151,DSSV!$A$7:$S$65536,DS_NLP!C$7,0))=FALSE,VLOOKUP($A151,DSSV!$A$7:$S$65536,DS_NLP!C$7,0),"")</f>
        <v>0</v>
      </c>
      <c r="D151" s="30">
        <f>IF(ISNA(VLOOKUP($A151,DSSV!$A$7:$S$65536,DS_NLP!D$7,0))=FALSE,VLOOKUP($A151,DSSV!$A$7:$S$65536,DS_NLP!D$7,0),"")</f>
        <v>0</v>
      </c>
      <c r="E151" s="31">
        <f>IF(ISNA(VLOOKUP($A151,DSSV!$A$7:$S$65536,DS_NLP!E$7,0))=FALSE,VLOOKUP($A151,DSSV!$A$7:$S$65536,DS_NLP!E$7,0),"")</f>
        <v>0</v>
      </c>
      <c r="F151" s="32">
        <f>IF(ISNA(VLOOKUP($A151,DSSV!$A$7:$S$65536,DS_NLP!F$7,0))=FALSE,VLOOKUP($A151,DSSV!$A$7:$S$65536,DS_NLP!F$7,0),"")</f>
        <v>0</v>
      </c>
      <c r="G151" s="32">
        <f>IF(ISNA(VLOOKUP($A151,DSSV!$A$7:$S$65536,DS_NLP!G$7,0))=FALSE,VLOOKUP($A151,DSSV!$A$7:$S$65536,DS_NLP!G$7,0),"")</f>
        <v>0</v>
      </c>
      <c r="H151" s="32"/>
      <c r="I151" s="65" t="str">
        <f>IF($C151&lt;&gt;0,IF(ISNA(VLOOKUP($A151,DSSV!$A$7:$S$65536,DS_NLP!I$7,0))=FALSE,VLOOKUP($A151,DSSV!$A$7:$S$65536,DS_NLP!I$7,0),""),"")</f>
        <v/>
      </c>
    </row>
    <row r="152" spans="1:9" s="19" customFormat="1" ht="18.75" customHeight="1">
      <c r="A152" s="18">
        <v>143</v>
      </c>
      <c r="B152" s="29">
        <v>143</v>
      </c>
      <c r="C152" s="29">
        <f>IF(ISNA(VLOOKUP($A152,DSSV!$A$7:$S$65536,DS_NLP!C$7,0))=FALSE,VLOOKUP($A152,DSSV!$A$7:$S$65536,DS_NLP!C$7,0),"")</f>
        <v>0</v>
      </c>
      <c r="D152" s="30">
        <f>IF(ISNA(VLOOKUP($A152,DSSV!$A$7:$S$65536,DS_NLP!D$7,0))=FALSE,VLOOKUP($A152,DSSV!$A$7:$S$65536,DS_NLP!D$7,0),"")</f>
        <v>0</v>
      </c>
      <c r="E152" s="31">
        <f>IF(ISNA(VLOOKUP($A152,DSSV!$A$7:$S$65536,DS_NLP!E$7,0))=FALSE,VLOOKUP($A152,DSSV!$A$7:$S$65536,DS_NLP!E$7,0),"")</f>
        <v>0</v>
      </c>
      <c r="F152" s="32">
        <f>IF(ISNA(VLOOKUP($A152,DSSV!$A$7:$S$65536,DS_NLP!F$7,0))=FALSE,VLOOKUP($A152,DSSV!$A$7:$S$65536,DS_NLP!F$7,0),"")</f>
        <v>0</v>
      </c>
      <c r="G152" s="32">
        <f>IF(ISNA(VLOOKUP($A152,DSSV!$A$7:$S$65536,DS_NLP!G$7,0))=FALSE,VLOOKUP($A152,DSSV!$A$7:$S$65536,DS_NLP!G$7,0),"")</f>
        <v>0</v>
      </c>
      <c r="H152" s="32"/>
      <c r="I152" s="65" t="str">
        <f>IF($C152&lt;&gt;0,IF(ISNA(VLOOKUP($A152,DSSV!$A$7:$S$65536,DS_NLP!I$7,0))=FALSE,VLOOKUP($A152,DSSV!$A$7:$S$65536,DS_NLP!I$7,0),""),"")</f>
        <v/>
      </c>
    </row>
    <row r="153" spans="1:9" s="19" customFormat="1" ht="18.75" customHeight="1">
      <c r="A153" s="18">
        <v>144</v>
      </c>
      <c r="B153" s="29">
        <v>144</v>
      </c>
      <c r="C153" s="29">
        <f>IF(ISNA(VLOOKUP($A153,DSSV!$A$7:$S$65536,DS_NLP!C$7,0))=FALSE,VLOOKUP($A153,DSSV!$A$7:$S$65536,DS_NLP!C$7,0),"")</f>
        <v>0</v>
      </c>
      <c r="D153" s="30">
        <f>IF(ISNA(VLOOKUP($A153,DSSV!$A$7:$S$65536,DS_NLP!D$7,0))=FALSE,VLOOKUP($A153,DSSV!$A$7:$S$65536,DS_NLP!D$7,0),"")</f>
        <v>0</v>
      </c>
      <c r="E153" s="31">
        <f>IF(ISNA(VLOOKUP($A153,DSSV!$A$7:$S$65536,DS_NLP!E$7,0))=FALSE,VLOOKUP($A153,DSSV!$A$7:$S$65536,DS_NLP!E$7,0),"")</f>
        <v>0</v>
      </c>
      <c r="F153" s="32">
        <f>IF(ISNA(VLOOKUP($A153,DSSV!$A$7:$S$65536,DS_NLP!F$7,0))=FALSE,VLOOKUP($A153,DSSV!$A$7:$S$65536,DS_NLP!F$7,0),"")</f>
        <v>0</v>
      </c>
      <c r="G153" s="32">
        <f>IF(ISNA(VLOOKUP($A153,DSSV!$A$7:$S$65536,DS_NLP!G$7,0))=FALSE,VLOOKUP($A153,DSSV!$A$7:$S$65536,DS_NLP!G$7,0),"")</f>
        <v>0</v>
      </c>
      <c r="H153" s="32"/>
      <c r="I153" s="65" t="str">
        <f>IF($C153&lt;&gt;0,IF(ISNA(VLOOKUP($A153,DSSV!$A$7:$S$65536,DS_NLP!I$7,0))=FALSE,VLOOKUP($A153,DSSV!$A$7:$S$65536,DS_NLP!I$7,0),""),"")</f>
        <v/>
      </c>
    </row>
    <row r="154" spans="1:9" s="19" customFormat="1" ht="18.75" customHeight="1">
      <c r="A154" s="18">
        <v>145</v>
      </c>
      <c r="B154" s="29">
        <v>145</v>
      </c>
      <c r="C154" s="29">
        <f>IF(ISNA(VLOOKUP($A154,DSSV!$A$7:$S$65536,DS_NLP!C$7,0))=FALSE,VLOOKUP($A154,DSSV!$A$7:$S$65536,DS_NLP!C$7,0),"")</f>
        <v>0</v>
      </c>
      <c r="D154" s="30">
        <f>IF(ISNA(VLOOKUP($A154,DSSV!$A$7:$S$65536,DS_NLP!D$7,0))=FALSE,VLOOKUP($A154,DSSV!$A$7:$S$65536,DS_NLP!D$7,0),"")</f>
        <v>0</v>
      </c>
      <c r="E154" s="31">
        <f>IF(ISNA(VLOOKUP($A154,DSSV!$A$7:$S$65536,DS_NLP!E$7,0))=FALSE,VLOOKUP($A154,DSSV!$A$7:$S$65536,DS_NLP!E$7,0),"")</f>
        <v>0</v>
      </c>
      <c r="F154" s="32">
        <f>IF(ISNA(VLOOKUP($A154,DSSV!$A$7:$S$65536,DS_NLP!F$7,0))=FALSE,VLOOKUP($A154,DSSV!$A$7:$S$65536,DS_NLP!F$7,0),"")</f>
        <v>0</v>
      </c>
      <c r="G154" s="32">
        <f>IF(ISNA(VLOOKUP($A154,DSSV!$A$7:$S$65536,DS_NLP!G$7,0))=FALSE,VLOOKUP($A154,DSSV!$A$7:$S$65536,DS_NLP!G$7,0),"")</f>
        <v>0</v>
      </c>
      <c r="H154" s="32"/>
      <c r="I154" s="65" t="str">
        <f>IF($C154&lt;&gt;0,IF(ISNA(VLOOKUP($A154,DSSV!$A$7:$S$65536,DS_NLP!I$7,0))=FALSE,VLOOKUP($A154,DSSV!$A$7:$S$65536,DS_NLP!I$7,0),""),"")</f>
        <v/>
      </c>
    </row>
    <row r="155" spans="1:9" s="19" customFormat="1" ht="18.75" customHeight="1">
      <c r="A155" s="18">
        <v>146</v>
      </c>
      <c r="B155" s="29">
        <v>146</v>
      </c>
      <c r="C155" s="29">
        <f>IF(ISNA(VLOOKUP($A155,DSSV!$A$7:$S$65536,DS_NLP!C$7,0))=FALSE,VLOOKUP($A155,DSSV!$A$7:$S$65536,DS_NLP!C$7,0),"")</f>
        <v>0</v>
      </c>
      <c r="D155" s="30">
        <f>IF(ISNA(VLOOKUP($A155,DSSV!$A$7:$S$65536,DS_NLP!D$7,0))=FALSE,VLOOKUP($A155,DSSV!$A$7:$S$65536,DS_NLP!D$7,0),"")</f>
        <v>0</v>
      </c>
      <c r="E155" s="31">
        <f>IF(ISNA(VLOOKUP($A155,DSSV!$A$7:$S$65536,DS_NLP!E$7,0))=FALSE,VLOOKUP($A155,DSSV!$A$7:$S$65536,DS_NLP!E$7,0),"")</f>
        <v>0</v>
      </c>
      <c r="F155" s="32">
        <f>IF(ISNA(VLOOKUP($A155,DSSV!$A$7:$S$65536,DS_NLP!F$7,0))=FALSE,VLOOKUP($A155,DSSV!$A$7:$S$65536,DS_NLP!F$7,0),"")</f>
        <v>0</v>
      </c>
      <c r="G155" s="32">
        <f>IF(ISNA(VLOOKUP($A155,DSSV!$A$7:$S$65536,DS_NLP!G$7,0))=FALSE,VLOOKUP($A155,DSSV!$A$7:$S$65536,DS_NLP!G$7,0),"")</f>
        <v>0</v>
      </c>
      <c r="H155" s="32"/>
      <c r="I155" s="65" t="str">
        <f>IF($C155&lt;&gt;0,IF(ISNA(VLOOKUP($A155,DSSV!$A$7:$S$65536,DS_NLP!I$7,0))=FALSE,VLOOKUP($A155,DSSV!$A$7:$S$65536,DS_NLP!I$7,0),""),"")</f>
        <v/>
      </c>
    </row>
    <row r="156" spans="1:9" s="19" customFormat="1" ht="18.75" customHeight="1">
      <c r="A156" s="18">
        <v>147</v>
      </c>
      <c r="B156" s="29">
        <v>147</v>
      </c>
      <c r="C156" s="29">
        <f>IF(ISNA(VLOOKUP($A156,DSSV!$A$7:$S$65536,DS_NLP!C$7,0))=FALSE,VLOOKUP($A156,DSSV!$A$7:$S$65536,DS_NLP!C$7,0),"")</f>
        <v>0</v>
      </c>
      <c r="D156" s="30">
        <f>IF(ISNA(VLOOKUP($A156,DSSV!$A$7:$S$65536,DS_NLP!D$7,0))=FALSE,VLOOKUP($A156,DSSV!$A$7:$S$65536,DS_NLP!D$7,0),"")</f>
        <v>0</v>
      </c>
      <c r="E156" s="31">
        <f>IF(ISNA(VLOOKUP($A156,DSSV!$A$7:$S$65536,DS_NLP!E$7,0))=FALSE,VLOOKUP($A156,DSSV!$A$7:$S$65536,DS_NLP!E$7,0),"")</f>
        <v>0</v>
      </c>
      <c r="F156" s="32">
        <f>IF(ISNA(VLOOKUP($A156,DSSV!$A$7:$S$65536,DS_NLP!F$7,0))=FALSE,VLOOKUP($A156,DSSV!$A$7:$S$65536,DS_NLP!F$7,0),"")</f>
        <v>0</v>
      </c>
      <c r="G156" s="32">
        <f>IF(ISNA(VLOOKUP($A156,DSSV!$A$7:$S$65536,DS_NLP!G$7,0))=FALSE,VLOOKUP($A156,DSSV!$A$7:$S$65536,DS_NLP!G$7,0),"")</f>
        <v>0</v>
      </c>
      <c r="H156" s="32"/>
      <c r="I156" s="65" t="str">
        <f>IF($C156&lt;&gt;0,IF(ISNA(VLOOKUP($A156,DSSV!$A$7:$S$65536,DS_NLP!I$7,0))=FALSE,VLOOKUP($A156,DSSV!$A$7:$S$65536,DS_NLP!I$7,0),""),"")</f>
        <v/>
      </c>
    </row>
    <row r="157" spans="1:9" s="19" customFormat="1" ht="18.75" customHeight="1">
      <c r="A157" s="18">
        <v>148</v>
      </c>
      <c r="B157" s="29">
        <v>148</v>
      </c>
      <c r="C157" s="29">
        <f>IF(ISNA(VLOOKUP($A157,DSSV!$A$7:$S$65536,DS_NLP!C$7,0))=FALSE,VLOOKUP($A157,DSSV!$A$7:$S$65536,DS_NLP!C$7,0),"")</f>
        <v>0</v>
      </c>
      <c r="D157" s="30">
        <f>IF(ISNA(VLOOKUP($A157,DSSV!$A$7:$S$65536,DS_NLP!D$7,0))=FALSE,VLOOKUP($A157,DSSV!$A$7:$S$65536,DS_NLP!D$7,0),"")</f>
        <v>0</v>
      </c>
      <c r="E157" s="31">
        <f>IF(ISNA(VLOOKUP($A157,DSSV!$A$7:$S$65536,DS_NLP!E$7,0))=FALSE,VLOOKUP($A157,DSSV!$A$7:$S$65536,DS_NLP!E$7,0),"")</f>
        <v>0</v>
      </c>
      <c r="F157" s="32">
        <f>IF(ISNA(VLOOKUP($A157,DSSV!$A$7:$S$65536,DS_NLP!F$7,0))=FALSE,VLOOKUP($A157,DSSV!$A$7:$S$65536,DS_NLP!F$7,0),"")</f>
        <v>0</v>
      </c>
      <c r="G157" s="32">
        <f>IF(ISNA(VLOOKUP($A157,DSSV!$A$7:$S$65536,DS_NLP!G$7,0))=FALSE,VLOOKUP($A157,DSSV!$A$7:$S$65536,DS_NLP!G$7,0),"")</f>
        <v>0</v>
      </c>
      <c r="H157" s="32"/>
      <c r="I157" s="65" t="str">
        <f>IF($C157&lt;&gt;0,IF(ISNA(VLOOKUP($A157,DSSV!$A$7:$S$65536,DS_NLP!I$7,0))=FALSE,VLOOKUP($A157,DSSV!$A$7:$S$65536,DS_NLP!I$7,0),""),"")</f>
        <v/>
      </c>
    </row>
    <row r="158" spans="1:9" s="19" customFormat="1" ht="18.75" customHeight="1">
      <c r="A158" s="18">
        <v>149</v>
      </c>
      <c r="B158" s="29">
        <v>149</v>
      </c>
      <c r="C158" s="29">
        <f>IF(ISNA(VLOOKUP($A158,DSSV!$A$7:$S$65536,DS_NLP!C$7,0))=FALSE,VLOOKUP($A158,DSSV!$A$7:$S$65536,DS_NLP!C$7,0),"")</f>
        <v>0</v>
      </c>
      <c r="D158" s="30">
        <f>IF(ISNA(VLOOKUP($A158,DSSV!$A$7:$S$65536,DS_NLP!D$7,0))=FALSE,VLOOKUP($A158,DSSV!$A$7:$S$65536,DS_NLP!D$7,0),"")</f>
        <v>0</v>
      </c>
      <c r="E158" s="31">
        <f>IF(ISNA(VLOOKUP($A158,DSSV!$A$7:$S$65536,DS_NLP!E$7,0))=FALSE,VLOOKUP($A158,DSSV!$A$7:$S$65536,DS_NLP!E$7,0),"")</f>
        <v>0</v>
      </c>
      <c r="F158" s="32">
        <f>IF(ISNA(VLOOKUP($A158,DSSV!$A$7:$S$65536,DS_NLP!F$7,0))=FALSE,VLOOKUP($A158,DSSV!$A$7:$S$65536,DS_NLP!F$7,0),"")</f>
        <v>0</v>
      </c>
      <c r="G158" s="32">
        <f>IF(ISNA(VLOOKUP($A158,DSSV!$A$7:$S$65536,DS_NLP!G$7,0))=FALSE,VLOOKUP($A158,DSSV!$A$7:$S$65536,DS_NLP!G$7,0),"")</f>
        <v>0</v>
      </c>
      <c r="H158" s="32"/>
      <c r="I158" s="65" t="str">
        <f>IF($C158&lt;&gt;0,IF(ISNA(VLOOKUP($A158,DSSV!$A$7:$S$65536,DS_NLP!I$7,0))=FALSE,VLOOKUP($A158,DSSV!$A$7:$S$65536,DS_NLP!I$7,0),""),"")</f>
        <v/>
      </c>
    </row>
    <row r="159" spans="1:9" s="19" customFormat="1" ht="18.75" customHeight="1">
      <c r="A159" s="18">
        <v>150</v>
      </c>
      <c r="B159" s="29">
        <v>150</v>
      </c>
      <c r="C159" s="29">
        <f>IF(ISNA(VLOOKUP($A159,DSSV!$A$7:$S$65536,DS_NLP!C$7,0))=FALSE,VLOOKUP($A159,DSSV!$A$7:$S$65536,DS_NLP!C$7,0),"")</f>
        <v>0</v>
      </c>
      <c r="D159" s="30">
        <f>IF(ISNA(VLOOKUP($A159,DSSV!$A$7:$S$65536,DS_NLP!D$7,0))=FALSE,VLOOKUP($A159,DSSV!$A$7:$S$65536,DS_NLP!D$7,0),"")</f>
        <v>0</v>
      </c>
      <c r="E159" s="31">
        <f>IF(ISNA(VLOOKUP($A159,DSSV!$A$7:$S$65536,DS_NLP!E$7,0))=FALSE,VLOOKUP($A159,DSSV!$A$7:$S$65536,DS_NLP!E$7,0),"")</f>
        <v>0</v>
      </c>
      <c r="F159" s="32">
        <f>IF(ISNA(VLOOKUP($A159,DSSV!$A$7:$S$65536,DS_NLP!F$7,0))=FALSE,VLOOKUP($A159,DSSV!$A$7:$S$65536,DS_NLP!F$7,0),"")</f>
        <v>0</v>
      </c>
      <c r="G159" s="32">
        <f>IF(ISNA(VLOOKUP($A159,DSSV!$A$7:$S$65536,DS_NLP!G$7,0))=FALSE,VLOOKUP($A159,DSSV!$A$7:$S$65536,DS_NLP!G$7,0),"")</f>
        <v>0</v>
      </c>
      <c r="H159" s="32"/>
      <c r="I159" s="65" t="str">
        <f>IF($C159&lt;&gt;0,IF(ISNA(VLOOKUP($A159,DSSV!$A$7:$S$65536,DS_NLP!I$7,0))=FALSE,VLOOKUP($A159,DSSV!$A$7:$S$65536,DS_NLP!I$7,0),""),"")</f>
        <v/>
      </c>
    </row>
    <row r="160" spans="1:9" s="19" customFormat="1" ht="18.75" customHeight="1">
      <c r="A160" s="18">
        <v>151</v>
      </c>
      <c r="B160" s="29">
        <v>151</v>
      </c>
      <c r="C160" s="29">
        <f>IF(ISNA(VLOOKUP($A160,DSSV!$A$7:$S$65536,DS_NLP!C$7,0))=FALSE,VLOOKUP($A160,DSSV!$A$7:$S$65536,DS_NLP!C$7,0),"")</f>
        <v>0</v>
      </c>
      <c r="D160" s="30">
        <f>IF(ISNA(VLOOKUP($A160,DSSV!$A$7:$S$65536,DS_NLP!D$7,0))=FALSE,VLOOKUP($A160,DSSV!$A$7:$S$65536,DS_NLP!D$7,0),"")</f>
        <v>0</v>
      </c>
      <c r="E160" s="31">
        <f>IF(ISNA(VLOOKUP($A160,DSSV!$A$7:$S$65536,DS_NLP!E$7,0))=FALSE,VLOOKUP($A160,DSSV!$A$7:$S$65536,DS_NLP!E$7,0),"")</f>
        <v>0</v>
      </c>
      <c r="F160" s="32">
        <f>IF(ISNA(VLOOKUP($A160,DSSV!$A$7:$S$65536,DS_NLP!F$7,0))=FALSE,VLOOKUP($A160,DSSV!$A$7:$S$65536,DS_NLP!F$7,0),"")</f>
        <v>0</v>
      </c>
      <c r="G160" s="32">
        <f>IF(ISNA(VLOOKUP($A160,DSSV!$A$7:$S$65536,DS_NLP!G$7,0))=FALSE,VLOOKUP($A160,DSSV!$A$7:$S$65536,DS_NLP!G$7,0),"")</f>
        <v>0</v>
      </c>
      <c r="H160" s="32"/>
      <c r="I160" s="65" t="str">
        <f>IF($C160&lt;&gt;0,IF(ISNA(VLOOKUP($A160,DSSV!$A$7:$S$65536,DS_NLP!I$7,0))=FALSE,VLOOKUP($A160,DSSV!$A$7:$S$65536,DS_NLP!I$7,0),""),"")</f>
        <v/>
      </c>
    </row>
    <row r="161" spans="1:9" s="19" customFormat="1" ht="18.75" customHeight="1">
      <c r="A161" s="18">
        <v>152</v>
      </c>
      <c r="B161" s="29">
        <v>152</v>
      </c>
      <c r="C161" s="29">
        <f>IF(ISNA(VLOOKUP($A161,DSSV!$A$7:$S$65536,DS_NLP!C$7,0))=FALSE,VLOOKUP($A161,DSSV!$A$7:$S$65536,DS_NLP!C$7,0),"")</f>
        <v>0</v>
      </c>
      <c r="D161" s="30">
        <f>IF(ISNA(VLOOKUP($A161,DSSV!$A$7:$S$65536,DS_NLP!D$7,0))=FALSE,VLOOKUP($A161,DSSV!$A$7:$S$65536,DS_NLP!D$7,0),"")</f>
        <v>0</v>
      </c>
      <c r="E161" s="31">
        <f>IF(ISNA(VLOOKUP($A161,DSSV!$A$7:$S$65536,DS_NLP!E$7,0))=FALSE,VLOOKUP($A161,DSSV!$A$7:$S$65536,DS_NLP!E$7,0),"")</f>
        <v>0</v>
      </c>
      <c r="F161" s="32">
        <f>IF(ISNA(VLOOKUP($A161,DSSV!$A$7:$S$65536,DS_NLP!F$7,0))=FALSE,VLOOKUP($A161,DSSV!$A$7:$S$65536,DS_NLP!F$7,0),"")</f>
        <v>0</v>
      </c>
      <c r="G161" s="32">
        <f>IF(ISNA(VLOOKUP($A161,DSSV!$A$7:$S$65536,DS_NLP!G$7,0))=FALSE,VLOOKUP($A161,DSSV!$A$7:$S$65536,DS_NLP!G$7,0),"")</f>
        <v>0</v>
      </c>
      <c r="H161" s="32"/>
      <c r="I161" s="65" t="str">
        <f>IF($C161&lt;&gt;0,IF(ISNA(VLOOKUP($A161,DSSV!$A$7:$S$65536,DS_NLP!I$7,0))=FALSE,VLOOKUP($A161,DSSV!$A$7:$S$65536,DS_NLP!I$7,0),""),"")</f>
        <v/>
      </c>
    </row>
    <row r="162" spans="1:9" s="19" customFormat="1" ht="18.75" customHeight="1">
      <c r="A162" s="18">
        <v>153</v>
      </c>
      <c r="B162" s="29">
        <v>153</v>
      </c>
      <c r="C162" s="29">
        <f>IF(ISNA(VLOOKUP($A162,DSSV!$A$7:$S$65536,DS_NLP!C$7,0))=FALSE,VLOOKUP($A162,DSSV!$A$7:$S$65536,DS_NLP!C$7,0),"")</f>
        <v>0</v>
      </c>
      <c r="D162" s="30">
        <f>IF(ISNA(VLOOKUP($A162,DSSV!$A$7:$S$65536,DS_NLP!D$7,0))=FALSE,VLOOKUP($A162,DSSV!$A$7:$S$65536,DS_NLP!D$7,0),"")</f>
        <v>0</v>
      </c>
      <c r="E162" s="31">
        <f>IF(ISNA(VLOOKUP($A162,DSSV!$A$7:$S$65536,DS_NLP!E$7,0))=FALSE,VLOOKUP($A162,DSSV!$A$7:$S$65536,DS_NLP!E$7,0),"")</f>
        <v>0</v>
      </c>
      <c r="F162" s="32">
        <f>IF(ISNA(VLOOKUP($A162,DSSV!$A$7:$S$65536,DS_NLP!F$7,0))=FALSE,VLOOKUP($A162,DSSV!$A$7:$S$65536,DS_NLP!F$7,0),"")</f>
        <v>0</v>
      </c>
      <c r="G162" s="32">
        <f>IF(ISNA(VLOOKUP($A162,DSSV!$A$7:$S$65536,DS_NLP!G$7,0))=FALSE,VLOOKUP($A162,DSSV!$A$7:$S$65536,DS_NLP!G$7,0),"")</f>
        <v>0</v>
      </c>
      <c r="H162" s="32"/>
      <c r="I162" s="65" t="str">
        <f>IF($C162&lt;&gt;0,IF(ISNA(VLOOKUP($A162,DSSV!$A$7:$S$65536,DS_NLP!I$7,0))=FALSE,VLOOKUP($A162,DSSV!$A$7:$S$65536,DS_NLP!I$7,0),""),"")</f>
        <v/>
      </c>
    </row>
    <row r="163" spans="1:9" s="19" customFormat="1" ht="18.75" customHeight="1">
      <c r="A163" s="18">
        <v>154</v>
      </c>
      <c r="B163" s="29">
        <v>154</v>
      </c>
      <c r="C163" s="29">
        <f>IF(ISNA(VLOOKUP($A163,DSSV!$A$7:$S$65536,DS_NLP!C$7,0))=FALSE,VLOOKUP($A163,DSSV!$A$7:$S$65536,DS_NLP!C$7,0),"")</f>
        <v>0</v>
      </c>
      <c r="D163" s="30">
        <f>IF(ISNA(VLOOKUP($A163,DSSV!$A$7:$S$65536,DS_NLP!D$7,0))=FALSE,VLOOKUP($A163,DSSV!$A$7:$S$65536,DS_NLP!D$7,0),"")</f>
        <v>0</v>
      </c>
      <c r="E163" s="31">
        <f>IF(ISNA(VLOOKUP($A163,DSSV!$A$7:$S$65536,DS_NLP!E$7,0))=FALSE,VLOOKUP($A163,DSSV!$A$7:$S$65536,DS_NLP!E$7,0),"")</f>
        <v>0</v>
      </c>
      <c r="F163" s="32">
        <f>IF(ISNA(VLOOKUP($A163,DSSV!$A$7:$S$65536,DS_NLP!F$7,0))=FALSE,VLOOKUP($A163,DSSV!$A$7:$S$65536,DS_NLP!F$7,0),"")</f>
        <v>0</v>
      </c>
      <c r="G163" s="32">
        <f>IF(ISNA(VLOOKUP($A163,DSSV!$A$7:$S$65536,DS_NLP!G$7,0))=FALSE,VLOOKUP($A163,DSSV!$A$7:$S$65536,DS_NLP!G$7,0),"")</f>
        <v>0</v>
      </c>
      <c r="H163" s="32"/>
      <c r="I163" s="65" t="str">
        <f>IF($C163&lt;&gt;0,IF(ISNA(VLOOKUP($A163,DSSV!$A$7:$S$65536,DS_NLP!I$7,0))=FALSE,VLOOKUP($A163,DSSV!$A$7:$S$65536,DS_NLP!I$7,0),""),"")</f>
        <v/>
      </c>
    </row>
  </sheetData>
  <mergeCells count="16">
    <mergeCell ref="I8:I9"/>
    <mergeCell ref="B1:D1"/>
    <mergeCell ref="E1:I1"/>
    <mergeCell ref="B2:D2"/>
    <mergeCell ref="E2:I2"/>
    <mergeCell ref="E8:E9"/>
    <mergeCell ref="F8:F9"/>
    <mergeCell ref="E3:I3"/>
    <mergeCell ref="G8:G9"/>
    <mergeCell ref="H5:I5"/>
    <mergeCell ref="H6:I6"/>
    <mergeCell ref="A8:A9"/>
    <mergeCell ref="B8:B9"/>
    <mergeCell ref="C8:C9"/>
    <mergeCell ref="D8:D9"/>
    <mergeCell ref="H8:H9"/>
  </mergeCells>
  <phoneticPr fontId="21" type="noConversion"/>
  <conditionalFormatting sqref="I10:I163 C10:G163">
    <cfRule type="cellIs" dxfId="3" priority="1" stopIfTrue="1" operator="equal">
      <formula>0</formula>
    </cfRule>
  </conditionalFormatting>
  <printOptions horizontalCentered="1"/>
  <pageMargins left="0" right="0" top="0.36" bottom="0.28000000000000003" header="0.17" footer="0.22"/>
  <pageSetup paperSize="9" orientation="portrait" r:id="rId1"/>
  <headerFooter alignWithMargins="0">
    <oddHeader>&amp;R&amp;P&amp; /&amp;N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5</v>
      </c>
      <c r="C2" s="2" t="s">
        <v>6</v>
      </c>
    </row>
    <row r="3" spans="1:3">
      <c r="A3" s="3" t="s">
        <v>12</v>
      </c>
      <c r="C3" s="7"/>
    </row>
    <row r="4" spans="1:3">
      <c r="A4" s="4" t="s">
        <v>11</v>
      </c>
      <c r="C4" s="7"/>
    </row>
    <row r="5" spans="1:3">
      <c r="A5" s="5" t="s">
        <v>10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7</v>
      </c>
    </row>
    <row r="10" spans="1:3" ht="13.5" thickBot="1">
      <c r="A10" s="7"/>
      <c r="C10" s="2" t="s">
        <v>8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9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885"/>
  <sheetViews>
    <sheetView workbookViewId="0">
      <selection activeCell="C4" sqref="C4:E216"/>
    </sheetView>
  </sheetViews>
  <sheetFormatPr defaultRowHeight="12.75"/>
  <cols>
    <col min="1" max="2" width="9.140625" style="82"/>
    <col min="3" max="3" width="12.85546875" style="83" bestFit="1" customWidth="1"/>
    <col min="4" max="4" width="85.7109375" style="84" bestFit="1" customWidth="1"/>
    <col min="5" max="5" width="6.5703125" style="82" bestFit="1" customWidth="1"/>
  </cols>
  <sheetData>
    <row r="1" spans="1:5" ht="12.75" customHeight="1">
      <c r="A1" s="75"/>
      <c r="B1" s="75"/>
      <c r="C1" s="75"/>
      <c r="D1" s="318" t="s">
        <v>145</v>
      </c>
      <c r="E1" s="319" t="s">
        <v>146</v>
      </c>
    </row>
    <row r="2" spans="1:5" ht="13.5">
      <c r="A2" s="76"/>
      <c r="B2" s="77"/>
      <c r="C2" s="77"/>
      <c r="D2" s="318"/>
      <c r="E2" s="319"/>
    </row>
    <row r="3" spans="1:5" ht="13.5">
      <c r="A3" s="76"/>
      <c r="B3" s="77"/>
      <c r="C3" s="77"/>
      <c r="D3" s="253"/>
      <c r="E3" s="254"/>
    </row>
    <row r="4" spans="1:5" ht="13.5">
      <c r="A4" s="78"/>
      <c r="B4" s="79"/>
      <c r="C4" s="77" t="s">
        <v>227</v>
      </c>
      <c r="D4" s="80" t="s">
        <v>228</v>
      </c>
      <c r="E4" s="81">
        <v>2</v>
      </c>
    </row>
    <row r="5" spans="1:5">
      <c r="C5" s="83" t="s">
        <v>229</v>
      </c>
      <c r="D5" s="84" t="s">
        <v>230</v>
      </c>
      <c r="E5" s="82">
        <v>2</v>
      </c>
    </row>
    <row r="6" spans="1:5">
      <c r="C6" s="83" t="s">
        <v>231</v>
      </c>
      <c r="D6" s="84" t="s">
        <v>232</v>
      </c>
      <c r="E6" s="82">
        <v>2</v>
      </c>
    </row>
    <row r="7" spans="1:5">
      <c r="C7" s="83" t="s">
        <v>233</v>
      </c>
      <c r="D7" s="84" t="s">
        <v>234</v>
      </c>
      <c r="E7" s="82">
        <v>2</v>
      </c>
    </row>
    <row r="8" spans="1:5">
      <c r="C8" s="83" t="s">
        <v>235</v>
      </c>
      <c r="D8" s="84" t="s">
        <v>236</v>
      </c>
      <c r="E8" s="82">
        <v>2</v>
      </c>
    </row>
    <row r="9" spans="1:5">
      <c r="C9" s="83" t="s">
        <v>237</v>
      </c>
      <c r="D9" s="84" t="s">
        <v>238</v>
      </c>
      <c r="E9" s="82">
        <v>2</v>
      </c>
    </row>
    <row r="10" spans="1:5">
      <c r="C10" s="83" t="s">
        <v>239</v>
      </c>
      <c r="D10" s="84" t="s">
        <v>240</v>
      </c>
      <c r="E10" s="82">
        <v>3</v>
      </c>
    </row>
    <row r="11" spans="1:5">
      <c r="C11" s="83" t="s">
        <v>241</v>
      </c>
      <c r="D11" s="84" t="s">
        <v>242</v>
      </c>
      <c r="E11" s="82">
        <v>3</v>
      </c>
    </row>
    <row r="12" spans="1:5">
      <c r="C12" s="83" t="s">
        <v>243</v>
      </c>
      <c r="D12" s="84" t="s">
        <v>244</v>
      </c>
      <c r="E12" s="82">
        <v>2</v>
      </c>
    </row>
    <row r="13" spans="1:5">
      <c r="C13" s="83" t="s">
        <v>245</v>
      </c>
      <c r="D13" s="84" t="s">
        <v>246</v>
      </c>
      <c r="E13" s="82">
        <v>3</v>
      </c>
    </row>
    <row r="14" spans="1:5">
      <c r="C14" s="83" t="s">
        <v>247</v>
      </c>
      <c r="D14" s="84" t="s">
        <v>248</v>
      </c>
      <c r="E14" s="82">
        <v>2</v>
      </c>
    </row>
    <row r="15" spans="1:5">
      <c r="C15" s="83" t="s">
        <v>249</v>
      </c>
      <c r="D15" s="84" t="s">
        <v>250</v>
      </c>
      <c r="E15" s="82">
        <v>3</v>
      </c>
    </row>
    <row r="16" spans="1:5">
      <c r="C16" s="83" t="s">
        <v>251</v>
      </c>
      <c r="D16" s="84" t="s">
        <v>252</v>
      </c>
      <c r="E16" s="82">
        <v>3</v>
      </c>
    </row>
    <row r="17" spans="3:5">
      <c r="C17" s="83" t="s">
        <v>253</v>
      </c>
      <c r="D17" s="84" t="s">
        <v>254</v>
      </c>
      <c r="E17" s="82">
        <v>3</v>
      </c>
    </row>
    <row r="18" spans="3:5">
      <c r="C18" s="83" t="s">
        <v>255</v>
      </c>
      <c r="D18" s="84" t="s">
        <v>256</v>
      </c>
      <c r="E18" s="82">
        <v>3</v>
      </c>
    </row>
    <row r="19" spans="3:5">
      <c r="C19" s="83" t="s">
        <v>257</v>
      </c>
      <c r="D19" s="84" t="s">
        <v>258</v>
      </c>
      <c r="E19" s="82">
        <v>3</v>
      </c>
    </row>
    <row r="20" spans="3:5">
      <c r="C20" s="83" t="s">
        <v>259</v>
      </c>
      <c r="D20" s="84" t="s">
        <v>260</v>
      </c>
      <c r="E20" s="82">
        <v>3</v>
      </c>
    </row>
    <row r="21" spans="3:5">
      <c r="C21" s="83" t="s">
        <v>261</v>
      </c>
      <c r="D21" s="84" t="s">
        <v>262</v>
      </c>
      <c r="E21" s="82">
        <v>3</v>
      </c>
    </row>
    <row r="22" spans="3:5">
      <c r="C22" s="83" t="s">
        <v>263</v>
      </c>
      <c r="D22" s="84" t="s">
        <v>264</v>
      </c>
      <c r="E22" s="82">
        <v>3</v>
      </c>
    </row>
    <row r="23" spans="3:5">
      <c r="C23" s="83" t="s">
        <v>265</v>
      </c>
      <c r="D23" s="84" t="s">
        <v>266</v>
      </c>
      <c r="E23" s="82">
        <v>3</v>
      </c>
    </row>
    <row r="24" spans="3:5">
      <c r="C24" s="83" t="s">
        <v>267</v>
      </c>
      <c r="D24" s="84" t="s">
        <v>268</v>
      </c>
      <c r="E24" s="82">
        <v>5</v>
      </c>
    </row>
    <row r="25" spans="3:5">
      <c r="C25" s="83" t="s">
        <v>269</v>
      </c>
      <c r="D25" s="84" t="s">
        <v>268</v>
      </c>
      <c r="E25" s="82">
        <v>5</v>
      </c>
    </row>
    <row r="26" spans="3:5">
      <c r="C26" s="83" t="s">
        <v>270</v>
      </c>
      <c r="D26" s="84" t="s">
        <v>268</v>
      </c>
      <c r="E26" s="82">
        <v>5</v>
      </c>
    </row>
    <row r="27" spans="3:5">
      <c r="C27" s="83" t="s">
        <v>271</v>
      </c>
      <c r="D27" s="84" t="s">
        <v>160</v>
      </c>
      <c r="E27" s="82">
        <v>5</v>
      </c>
    </row>
    <row r="28" spans="3:5">
      <c r="C28" s="83" t="s">
        <v>272</v>
      </c>
      <c r="D28" s="84" t="s">
        <v>160</v>
      </c>
      <c r="E28" s="82">
        <v>5</v>
      </c>
    </row>
    <row r="29" spans="3:5">
      <c r="C29" s="83" t="s">
        <v>273</v>
      </c>
      <c r="D29" s="84" t="s">
        <v>160</v>
      </c>
      <c r="E29" s="82">
        <v>5</v>
      </c>
    </row>
    <row r="30" spans="3:5">
      <c r="C30" s="83" t="s">
        <v>274</v>
      </c>
      <c r="D30" s="84" t="s">
        <v>275</v>
      </c>
      <c r="E30" s="82">
        <v>2</v>
      </c>
    </row>
    <row r="31" spans="3:5">
      <c r="C31" s="83" t="s">
        <v>276</v>
      </c>
      <c r="D31" s="84" t="s">
        <v>277</v>
      </c>
      <c r="E31" s="82">
        <v>3</v>
      </c>
    </row>
    <row r="32" spans="3:5">
      <c r="C32" s="83" t="s">
        <v>278</v>
      </c>
      <c r="D32" s="84" t="s">
        <v>279</v>
      </c>
      <c r="E32" s="82">
        <v>3</v>
      </c>
    </row>
    <row r="33" spans="3:5">
      <c r="C33" s="83" t="s">
        <v>280</v>
      </c>
      <c r="D33" s="84" t="s">
        <v>281</v>
      </c>
      <c r="E33" s="82">
        <v>3</v>
      </c>
    </row>
    <row r="34" spans="3:5">
      <c r="C34" s="83" t="s">
        <v>282</v>
      </c>
      <c r="D34" s="84" t="s">
        <v>283</v>
      </c>
      <c r="E34" s="82">
        <v>3</v>
      </c>
    </row>
    <row r="35" spans="3:5">
      <c r="C35" s="83" t="s">
        <v>284</v>
      </c>
      <c r="D35" s="84" t="s">
        <v>285</v>
      </c>
      <c r="E35" s="82">
        <v>3</v>
      </c>
    </row>
    <row r="36" spans="3:5">
      <c r="C36" s="83" t="s">
        <v>286</v>
      </c>
      <c r="D36" s="84" t="s">
        <v>287</v>
      </c>
      <c r="E36" s="82">
        <v>2</v>
      </c>
    </row>
    <row r="37" spans="3:5">
      <c r="C37" s="83" t="s">
        <v>288</v>
      </c>
      <c r="D37" s="84" t="s">
        <v>289</v>
      </c>
      <c r="E37" s="82">
        <v>3</v>
      </c>
    </row>
    <row r="38" spans="3:5">
      <c r="C38" s="83" t="s">
        <v>290</v>
      </c>
      <c r="D38" s="84" t="s">
        <v>291</v>
      </c>
      <c r="E38" s="82">
        <v>3</v>
      </c>
    </row>
    <row r="39" spans="3:5">
      <c r="C39" s="83" t="s">
        <v>292</v>
      </c>
      <c r="D39" s="84" t="s">
        <v>293</v>
      </c>
      <c r="E39" s="82">
        <v>2</v>
      </c>
    </row>
    <row r="40" spans="3:5">
      <c r="C40" s="83" t="s">
        <v>294</v>
      </c>
      <c r="D40" s="84" t="s">
        <v>295</v>
      </c>
      <c r="E40" s="82">
        <v>2</v>
      </c>
    </row>
    <row r="41" spans="3:5">
      <c r="C41" s="83" t="s">
        <v>296</v>
      </c>
      <c r="D41" s="84" t="s">
        <v>297</v>
      </c>
      <c r="E41" s="82">
        <v>2</v>
      </c>
    </row>
    <row r="42" spans="3:5">
      <c r="C42" s="83" t="s">
        <v>298</v>
      </c>
      <c r="D42" s="84" t="s">
        <v>299</v>
      </c>
      <c r="E42" s="82">
        <v>2</v>
      </c>
    </row>
    <row r="43" spans="3:5">
      <c r="C43" s="83" t="s">
        <v>300</v>
      </c>
      <c r="D43" s="84" t="s">
        <v>301</v>
      </c>
      <c r="E43" s="82">
        <v>2</v>
      </c>
    </row>
    <row r="44" spans="3:5">
      <c r="C44" s="83" t="s">
        <v>302</v>
      </c>
      <c r="D44" s="84" t="s">
        <v>303</v>
      </c>
      <c r="E44" s="82">
        <v>2</v>
      </c>
    </row>
    <row r="45" spans="3:5">
      <c r="C45" s="83" t="s">
        <v>304</v>
      </c>
      <c r="D45" s="84" t="s">
        <v>305</v>
      </c>
      <c r="E45" s="82">
        <v>2</v>
      </c>
    </row>
    <row r="46" spans="3:5">
      <c r="C46" s="83" t="s">
        <v>306</v>
      </c>
      <c r="D46" s="84" t="s">
        <v>307</v>
      </c>
      <c r="E46" s="82">
        <v>3</v>
      </c>
    </row>
    <row r="47" spans="3:5">
      <c r="C47" s="83" t="s">
        <v>308</v>
      </c>
      <c r="D47" s="84" t="s">
        <v>309</v>
      </c>
      <c r="E47" s="82">
        <v>2</v>
      </c>
    </row>
    <row r="48" spans="3:5">
      <c r="C48" s="83" t="s">
        <v>310</v>
      </c>
      <c r="D48" s="84" t="s">
        <v>311</v>
      </c>
      <c r="E48" s="82">
        <v>2</v>
      </c>
    </row>
    <row r="49" spans="3:5">
      <c r="C49" s="83" t="s">
        <v>312</v>
      </c>
      <c r="D49" s="84" t="s">
        <v>313</v>
      </c>
      <c r="E49" s="82">
        <v>3</v>
      </c>
    </row>
    <row r="50" spans="3:5">
      <c r="C50" s="83" t="s">
        <v>314</v>
      </c>
      <c r="D50" s="84" t="s">
        <v>315</v>
      </c>
      <c r="E50" s="82">
        <v>2</v>
      </c>
    </row>
    <row r="51" spans="3:5">
      <c r="C51" s="83" t="s">
        <v>316</v>
      </c>
      <c r="D51" s="84" t="s">
        <v>317</v>
      </c>
      <c r="E51" s="82">
        <v>2</v>
      </c>
    </row>
    <row r="52" spans="3:5">
      <c r="C52" s="83" t="s">
        <v>318</v>
      </c>
      <c r="D52" s="84" t="s">
        <v>319</v>
      </c>
      <c r="E52" s="82">
        <v>2</v>
      </c>
    </row>
    <row r="53" spans="3:5">
      <c r="C53" s="83" t="s">
        <v>320</v>
      </c>
      <c r="D53" s="84" t="s">
        <v>321</v>
      </c>
      <c r="E53" s="82">
        <v>3</v>
      </c>
    </row>
    <row r="54" spans="3:5">
      <c r="C54" s="83" t="s">
        <v>322</v>
      </c>
      <c r="D54" s="84" t="s">
        <v>323</v>
      </c>
      <c r="E54" s="82">
        <v>2</v>
      </c>
    </row>
    <row r="55" spans="3:5">
      <c r="C55" s="83" t="s">
        <v>324</v>
      </c>
      <c r="D55" s="84" t="s">
        <v>325</v>
      </c>
      <c r="E55" s="82">
        <v>3</v>
      </c>
    </row>
    <row r="56" spans="3:5">
      <c r="C56" s="83" t="s">
        <v>326</v>
      </c>
      <c r="D56" s="84" t="s">
        <v>327</v>
      </c>
      <c r="E56" s="82">
        <v>2</v>
      </c>
    </row>
    <row r="57" spans="3:5">
      <c r="C57" s="83" t="s">
        <v>328</v>
      </c>
      <c r="D57" s="84" t="s">
        <v>329</v>
      </c>
      <c r="E57" s="82">
        <v>2</v>
      </c>
    </row>
    <row r="58" spans="3:5">
      <c r="C58" s="83" t="s">
        <v>330</v>
      </c>
      <c r="D58" s="84" t="s">
        <v>331</v>
      </c>
      <c r="E58" s="82">
        <v>2</v>
      </c>
    </row>
    <row r="59" spans="3:5">
      <c r="C59" s="83" t="s">
        <v>332</v>
      </c>
      <c r="D59" s="84" t="s">
        <v>333</v>
      </c>
      <c r="E59" s="82">
        <v>3</v>
      </c>
    </row>
    <row r="60" spans="3:5">
      <c r="C60" s="83" t="s">
        <v>334</v>
      </c>
      <c r="D60" s="84" t="s">
        <v>335</v>
      </c>
      <c r="E60" s="82">
        <v>3</v>
      </c>
    </row>
    <row r="61" spans="3:5">
      <c r="C61" s="83" t="s">
        <v>336</v>
      </c>
      <c r="D61" s="84" t="s">
        <v>337</v>
      </c>
      <c r="E61" s="82">
        <v>3</v>
      </c>
    </row>
    <row r="62" spans="3:5">
      <c r="C62" s="83" t="s">
        <v>338</v>
      </c>
      <c r="D62" s="84" t="s">
        <v>339</v>
      </c>
      <c r="E62" s="82">
        <v>2</v>
      </c>
    </row>
    <row r="63" spans="3:5">
      <c r="C63" s="83" t="s">
        <v>340</v>
      </c>
      <c r="D63" s="84" t="s">
        <v>341</v>
      </c>
      <c r="E63" s="82">
        <v>2</v>
      </c>
    </row>
    <row r="64" spans="3:5">
      <c r="C64" s="83" t="s">
        <v>342</v>
      </c>
      <c r="D64" s="84" t="s">
        <v>343</v>
      </c>
      <c r="E64" s="82">
        <v>2</v>
      </c>
    </row>
    <row r="65" spans="3:5">
      <c r="C65" s="83" t="s">
        <v>344</v>
      </c>
      <c r="D65" s="84" t="s">
        <v>345</v>
      </c>
      <c r="E65" s="82">
        <v>2</v>
      </c>
    </row>
    <row r="66" spans="3:5">
      <c r="C66" s="83" t="s">
        <v>346</v>
      </c>
      <c r="D66" s="84" t="s">
        <v>347</v>
      </c>
      <c r="E66" s="82">
        <v>3</v>
      </c>
    </row>
    <row r="67" spans="3:5">
      <c r="C67" s="83" t="s">
        <v>348</v>
      </c>
      <c r="D67" s="84" t="s">
        <v>349</v>
      </c>
      <c r="E67" s="82">
        <v>2</v>
      </c>
    </row>
    <row r="68" spans="3:5">
      <c r="C68" s="83" t="s">
        <v>350</v>
      </c>
      <c r="D68" s="84" t="s">
        <v>351</v>
      </c>
      <c r="E68" s="82">
        <v>2</v>
      </c>
    </row>
    <row r="69" spans="3:5">
      <c r="C69" s="83" t="s">
        <v>352</v>
      </c>
      <c r="D69" s="84" t="s">
        <v>353</v>
      </c>
      <c r="E69" s="82">
        <v>1</v>
      </c>
    </row>
    <row r="70" spans="3:5">
      <c r="C70" s="83" t="s">
        <v>354</v>
      </c>
      <c r="D70" s="84" t="s">
        <v>355</v>
      </c>
      <c r="E70" s="82">
        <v>2</v>
      </c>
    </row>
    <row r="71" spans="3:5">
      <c r="C71" s="83" t="s">
        <v>356</v>
      </c>
      <c r="D71" s="84" t="s">
        <v>357</v>
      </c>
      <c r="E71" s="82">
        <v>1</v>
      </c>
    </row>
    <row r="72" spans="3:5">
      <c r="C72" s="83" t="s">
        <v>358</v>
      </c>
      <c r="D72" s="84" t="s">
        <v>359</v>
      </c>
      <c r="E72" s="82">
        <v>2</v>
      </c>
    </row>
    <row r="73" spans="3:5">
      <c r="C73" s="83" t="s">
        <v>360</v>
      </c>
      <c r="D73" s="84" t="s">
        <v>361</v>
      </c>
      <c r="E73" s="82">
        <v>2</v>
      </c>
    </row>
    <row r="74" spans="3:5">
      <c r="C74" s="83" t="s">
        <v>362</v>
      </c>
      <c r="D74" s="84" t="s">
        <v>363</v>
      </c>
      <c r="E74" s="82">
        <v>2</v>
      </c>
    </row>
    <row r="75" spans="3:5">
      <c r="C75" s="83" t="s">
        <v>364</v>
      </c>
      <c r="D75" s="84" t="s">
        <v>365</v>
      </c>
      <c r="E75" s="82">
        <v>1</v>
      </c>
    </row>
    <row r="76" spans="3:5">
      <c r="C76" s="83" t="s">
        <v>366</v>
      </c>
      <c r="D76" s="84" t="s">
        <v>367</v>
      </c>
      <c r="E76" s="82">
        <v>1</v>
      </c>
    </row>
    <row r="77" spans="3:5">
      <c r="C77" s="83" t="s">
        <v>368</v>
      </c>
      <c r="D77" s="84" t="s">
        <v>369</v>
      </c>
      <c r="E77" s="82">
        <v>2</v>
      </c>
    </row>
    <row r="78" spans="3:5">
      <c r="C78" s="83" t="s">
        <v>370</v>
      </c>
      <c r="D78" s="84" t="s">
        <v>371</v>
      </c>
      <c r="E78" s="82">
        <v>2</v>
      </c>
    </row>
    <row r="79" spans="3:5">
      <c r="C79" s="83" t="s">
        <v>372</v>
      </c>
      <c r="D79" s="84" t="s">
        <v>373</v>
      </c>
      <c r="E79" s="82">
        <v>2</v>
      </c>
    </row>
    <row r="80" spans="3:5">
      <c r="C80" s="83" t="s">
        <v>374</v>
      </c>
      <c r="D80" s="84" t="s">
        <v>375</v>
      </c>
      <c r="E80" s="82">
        <v>2</v>
      </c>
    </row>
    <row r="81" spans="3:5">
      <c r="C81" s="83" t="s">
        <v>376</v>
      </c>
      <c r="D81" s="84" t="s">
        <v>377</v>
      </c>
      <c r="E81" s="82">
        <v>2</v>
      </c>
    </row>
    <row r="82" spans="3:5">
      <c r="C82" s="83" t="s">
        <v>378</v>
      </c>
      <c r="D82" s="84" t="s">
        <v>379</v>
      </c>
      <c r="E82" s="82">
        <v>2</v>
      </c>
    </row>
    <row r="83" spans="3:5">
      <c r="C83" s="83" t="s">
        <v>380</v>
      </c>
      <c r="D83" s="84" t="s">
        <v>381</v>
      </c>
      <c r="E83" s="82">
        <v>3</v>
      </c>
    </row>
    <row r="84" spans="3:5">
      <c r="C84" s="83" t="s">
        <v>382</v>
      </c>
      <c r="D84" s="84" t="s">
        <v>383</v>
      </c>
      <c r="E84" s="82">
        <v>2</v>
      </c>
    </row>
    <row r="85" spans="3:5">
      <c r="C85" s="83" t="s">
        <v>384</v>
      </c>
      <c r="D85" s="84" t="s">
        <v>367</v>
      </c>
      <c r="E85" s="82">
        <v>1</v>
      </c>
    </row>
    <row r="86" spans="3:5">
      <c r="C86" s="83" t="s">
        <v>385</v>
      </c>
      <c r="D86" s="84" t="s">
        <v>386</v>
      </c>
      <c r="E86" s="82">
        <v>2</v>
      </c>
    </row>
    <row r="87" spans="3:5">
      <c r="C87" s="83" t="s">
        <v>387</v>
      </c>
      <c r="D87" s="84" t="s">
        <v>162</v>
      </c>
      <c r="E87" s="82">
        <v>1</v>
      </c>
    </row>
    <row r="88" spans="3:5">
      <c r="C88" s="83" t="s">
        <v>388</v>
      </c>
      <c r="D88" s="84" t="s">
        <v>162</v>
      </c>
      <c r="E88" s="82">
        <v>1</v>
      </c>
    </row>
    <row r="89" spans="3:5">
      <c r="C89" s="83" t="s">
        <v>389</v>
      </c>
      <c r="D89" s="84" t="s">
        <v>162</v>
      </c>
      <c r="E89" s="82">
        <v>1</v>
      </c>
    </row>
    <row r="90" spans="3:5">
      <c r="C90" s="83" t="s">
        <v>390</v>
      </c>
      <c r="D90" s="84" t="s">
        <v>161</v>
      </c>
      <c r="E90" s="82">
        <v>1</v>
      </c>
    </row>
    <row r="91" spans="3:5">
      <c r="C91" s="83" t="s">
        <v>391</v>
      </c>
      <c r="D91" s="84" t="s">
        <v>268</v>
      </c>
      <c r="E91" s="82">
        <v>4</v>
      </c>
    </row>
    <row r="92" spans="3:5">
      <c r="C92" s="83" t="s">
        <v>392</v>
      </c>
      <c r="D92" s="84" t="s">
        <v>161</v>
      </c>
      <c r="E92" s="82">
        <v>1</v>
      </c>
    </row>
    <row r="93" spans="3:5">
      <c r="C93" s="83" t="s">
        <v>393</v>
      </c>
      <c r="D93" s="84" t="s">
        <v>394</v>
      </c>
      <c r="E93" s="82">
        <v>3</v>
      </c>
    </row>
    <row r="94" spans="3:5">
      <c r="C94" s="83" t="s">
        <v>395</v>
      </c>
      <c r="D94" s="84" t="s">
        <v>396</v>
      </c>
      <c r="E94" s="82">
        <v>2</v>
      </c>
    </row>
    <row r="95" spans="3:5">
      <c r="C95" s="83" t="s">
        <v>397</v>
      </c>
      <c r="D95" s="84" t="s">
        <v>398</v>
      </c>
      <c r="E95" s="82">
        <v>3</v>
      </c>
    </row>
    <row r="96" spans="3:5">
      <c r="C96" s="83" t="s">
        <v>399</v>
      </c>
      <c r="D96" s="84" t="s">
        <v>165</v>
      </c>
      <c r="E96" s="82">
        <v>1</v>
      </c>
    </row>
    <row r="97" spans="3:5">
      <c r="C97" s="83" t="s">
        <v>400</v>
      </c>
      <c r="D97" s="84" t="s">
        <v>166</v>
      </c>
      <c r="E97" s="82">
        <v>1</v>
      </c>
    </row>
    <row r="98" spans="3:5">
      <c r="C98" s="83" t="s">
        <v>401</v>
      </c>
      <c r="D98" s="84" t="s">
        <v>167</v>
      </c>
      <c r="E98" s="82">
        <v>1</v>
      </c>
    </row>
    <row r="99" spans="3:5">
      <c r="C99" s="83" t="s">
        <v>402</v>
      </c>
      <c r="D99" s="84" t="s">
        <v>403</v>
      </c>
      <c r="E99" s="82">
        <v>3</v>
      </c>
    </row>
    <row r="100" spans="3:5">
      <c r="C100" s="83" t="s">
        <v>404</v>
      </c>
      <c r="D100" s="84" t="s">
        <v>405</v>
      </c>
      <c r="E100" s="82">
        <v>3</v>
      </c>
    </row>
    <row r="101" spans="3:5">
      <c r="C101" s="83" t="s">
        <v>406</v>
      </c>
      <c r="D101" s="84" t="s">
        <v>162</v>
      </c>
      <c r="E101" s="82">
        <v>1</v>
      </c>
    </row>
    <row r="102" spans="3:5">
      <c r="C102" s="83" t="s">
        <v>407</v>
      </c>
      <c r="D102" s="84" t="s">
        <v>408</v>
      </c>
      <c r="E102" s="82">
        <v>2</v>
      </c>
    </row>
    <row r="103" spans="3:5">
      <c r="C103" s="83" t="s">
        <v>409</v>
      </c>
      <c r="D103" s="84" t="s">
        <v>410</v>
      </c>
      <c r="E103" s="82">
        <v>2</v>
      </c>
    </row>
    <row r="104" spans="3:5">
      <c r="C104" s="83" t="s">
        <v>411</v>
      </c>
      <c r="D104" s="84" t="s">
        <v>412</v>
      </c>
      <c r="E104" s="82">
        <v>2</v>
      </c>
    </row>
    <row r="105" spans="3:5">
      <c r="C105" s="83" t="s">
        <v>413</v>
      </c>
      <c r="D105" s="84" t="s">
        <v>414</v>
      </c>
      <c r="E105" s="82">
        <v>3</v>
      </c>
    </row>
    <row r="106" spans="3:5">
      <c r="C106" s="83" t="s">
        <v>415</v>
      </c>
      <c r="D106" s="84" t="s">
        <v>416</v>
      </c>
      <c r="E106" s="82">
        <v>3</v>
      </c>
    </row>
    <row r="107" spans="3:5">
      <c r="C107" s="83" t="s">
        <v>417</v>
      </c>
      <c r="D107" s="84" t="s">
        <v>418</v>
      </c>
      <c r="E107" s="82">
        <v>2</v>
      </c>
    </row>
    <row r="108" spans="3:5">
      <c r="C108" s="83" t="s">
        <v>419</v>
      </c>
      <c r="D108" s="84" t="s">
        <v>420</v>
      </c>
      <c r="E108" s="82">
        <v>2</v>
      </c>
    </row>
    <row r="109" spans="3:5">
      <c r="C109" s="83" t="s">
        <v>421</v>
      </c>
      <c r="D109" s="84" t="s">
        <v>422</v>
      </c>
      <c r="E109" s="82">
        <v>3</v>
      </c>
    </row>
    <row r="110" spans="3:5">
      <c r="C110" s="83" t="s">
        <v>423</v>
      </c>
      <c r="D110" s="84" t="s">
        <v>424</v>
      </c>
      <c r="E110" s="82">
        <v>2</v>
      </c>
    </row>
    <row r="111" spans="3:5">
      <c r="C111" s="83" t="s">
        <v>425</v>
      </c>
      <c r="D111" s="84" t="s">
        <v>426</v>
      </c>
      <c r="E111" s="82">
        <v>2</v>
      </c>
    </row>
    <row r="112" spans="3:5">
      <c r="C112" s="83" t="s">
        <v>427</v>
      </c>
      <c r="D112" s="84" t="s">
        <v>268</v>
      </c>
      <c r="E112" s="82">
        <v>2</v>
      </c>
    </row>
    <row r="113" spans="3:5">
      <c r="C113" s="83" t="s">
        <v>428</v>
      </c>
      <c r="D113" s="84" t="s">
        <v>160</v>
      </c>
      <c r="E113" s="82">
        <v>4</v>
      </c>
    </row>
    <row r="114" spans="3:5">
      <c r="C114" s="83" t="s">
        <v>429</v>
      </c>
      <c r="D114" s="84" t="s">
        <v>162</v>
      </c>
      <c r="E114" s="82">
        <v>1</v>
      </c>
    </row>
    <row r="115" spans="3:5">
      <c r="C115" s="83" t="s">
        <v>430</v>
      </c>
      <c r="D115" s="84" t="s">
        <v>162</v>
      </c>
      <c r="E115" s="82">
        <v>1</v>
      </c>
    </row>
    <row r="116" spans="3:5">
      <c r="C116" s="83" t="s">
        <v>431</v>
      </c>
      <c r="D116" s="84" t="s">
        <v>432</v>
      </c>
      <c r="E116" s="82">
        <v>2</v>
      </c>
    </row>
    <row r="117" spans="3:5">
      <c r="C117" s="83" t="s">
        <v>433</v>
      </c>
      <c r="D117" s="84" t="s">
        <v>434</v>
      </c>
      <c r="E117" s="82">
        <v>2</v>
      </c>
    </row>
    <row r="118" spans="3:5">
      <c r="C118" s="83" t="s">
        <v>435</v>
      </c>
      <c r="D118" s="84" t="s">
        <v>436</v>
      </c>
      <c r="E118" s="82">
        <v>2</v>
      </c>
    </row>
    <row r="119" spans="3:5">
      <c r="C119" s="83" t="s">
        <v>437</v>
      </c>
      <c r="D119" s="84" t="s">
        <v>438</v>
      </c>
      <c r="E119" s="82">
        <v>2</v>
      </c>
    </row>
    <row r="120" spans="3:5">
      <c r="C120" s="83" t="s">
        <v>439</v>
      </c>
      <c r="D120" s="84" t="s">
        <v>440</v>
      </c>
      <c r="E120" s="82">
        <v>2</v>
      </c>
    </row>
    <row r="121" spans="3:5">
      <c r="C121" s="83" t="s">
        <v>441</v>
      </c>
      <c r="D121" s="84" t="s">
        <v>442</v>
      </c>
      <c r="E121" s="82">
        <v>2</v>
      </c>
    </row>
    <row r="122" spans="3:5">
      <c r="C122" s="83" t="s">
        <v>443</v>
      </c>
      <c r="D122" s="84" t="s">
        <v>444</v>
      </c>
      <c r="E122" s="82">
        <v>2</v>
      </c>
    </row>
    <row r="123" spans="3:5">
      <c r="C123" s="83" t="s">
        <v>445</v>
      </c>
      <c r="D123" s="84" t="s">
        <v>446</v>
      </c>
      <c r="E123" s="82">
        <v>2</v>
      </c>
    </row>
    <row r="124" spans="3:5">
      <c r="C124" s="83" t="s">
        <v>447</v>
      </c>
      <c r="D124" s="84" t="s">
        <v>448</v>
      </c>
      <c r="E124" s="82">
        <v>2</v>
      </c>
    </row>
    <row r="125" spans="3:5">
      <c r="C125" s="83" t="s">
        <v>449</v>
      </c>
      <c r="D125" s="84" t="s">
        <v>450</v>
      </c>
      <c r="E125" s="82">
        <v>2</v>
      </c>
    </row>
    <row r="126" spans="3:5">
      <c r="C126" s="83" t="s">
        <v>451</v>
      </c>
      <c r="D126" s="84" t="s">
        <v>452</v>
      </c>
      <c r="E126" s="82">
        <v>3</v>
      </c>
    </row>
    <row r="127" spans="3:5">
      <c r="C127" s="83" t="s">
        <v>453</v>
      </c>
      <c r="D127" s="84" t="s">
        <v>454</v>
      </c>
      <c r="E127" s="82">
        <v>3</v>
      </c>
    </row>
    <row r="128" spans="3:5">
      <c r="C128" s="83" t="s">
        <v>455</v>
      </c>
      <c r="D128" s="84" t="s">
        <v>456</v>
      </c>
      <c r="E128" s="82">
        <v>2</v>
      </c>
    </row>
    <row r="129" spans="3:5">
      <c r="C129" s="83" t="s">
        <v>457</v>
      </c>
      <c r="D129" s="84" t="s">
        <v>458</v>
      </c>
      <c r="E129" s="82">
        <v>2</v>
      </c>
    </row>
    <row r="130" spans="3:5">
      <c r="C130" s="83" t="s">
        <v>459</v>
      </c>
      <c r="D130" s="84" t="s">
        <v>460</v>
      </c>
      <c r="E130" s="82">
        <v>2</v>
      </c>
    </row>
    <row r="131" spans="3:5">
      <c r="C131" s="83" t="s">
        <v>461</v>
      </c>
      <c r="D131" s="84" t="s">
        <v>462</v>
      </c>
      <c r="E131" s="82">
        <v>2</v>
      </c>
    </row>
    <row r="132" spans="3:5">
      <c r="C132" s="83" t="s">
        <v>463</v>
      </c>
      <c r="D132" s="84" t="s">
        <v>464</v>
      </c>
      <c r="E132" s="82">
        <v>3</v>
      </c>
    </row>
    <row r="133" spans="3:5">
      <c r="C133" s="83" t="s">
        <v>465</v>
      </c>
      <c r="D133" s="84" t="s">
        <v>466</v>
      </c>
      <c r="E133" s="82">
        <v>3</v>
      </c>
    </row>
    <row r="134" spans="3:5">
      <c r="C134" s="83" t="s">
        <v>467</v>
      </c>
      <c r="D134" s="84" t="s">
        <v>468</v>
      </c>
      <c r="E134" s="82">
        <v>2</v>
      </c>
    </row>
    <row r="135" spans="3:5">
      <c r="C135" s="83" t="s">
        <v>469</v>
      </c>
      <c r="D135" s="84" t="s">
        <v>470</v>
      </c>
      <c r="E135" s="82">
        <v>2</v>
      </c>
    </row>
    <row r="136" spans="3:5">
      <c r="C136" s="83" t="s">
        <v>471</v>
      </c>
      <c r="D136" s="84" t="s">
        <v>472</v>
      </c>
      <c r="E136" s="82">
        <v>2</v>
      </c>
    </row>
    <row r="137" spans="3:5">
      <c r="C137" s="83" t="s">
        <v>473</v>
      </c>
      <c r="D137" s="84" t="s">
        <v>474</v>
      </c>
      <c r="E137" s="82">
        <v>2</v>
      </c>
    </row>
    <row r="138" spans="3:5">
      <c r="C138" s="83" t="s">
        <v>475</v>
      </c>
      <c r="D138" s="84" t="s">
        <v>476</v>
      </c>
      <c r="E138" s="82">
        <v>2</v>
      </c>
    </row>
    <row r="139" spans="3:5">
      <c r="C139" s="83" t="s">
        <v>477</v>
      </c>
      <c r="D139" s="84" t="s">
        <v>478</v>
      </c>
      <c r="E139" s="82">
        <v>2</v>
      </c>
    </row>
    <row r="140" spans="3:5">
      <c r="C140" s="83" t="s">
        <v>479</v>
      </c>
      <c r="D140" s="84" t="s">
        <v>480</v>
      </c>
      <c r="E140" s="82">
        <v>2</v>
      </c>
    </row>
    <row r="141" spans="3:5">
      <c r="C141" s="83" t="s">
        <v>481</v>
      </c>
      <c r="D141" s="84" t="s">
        <v>482</v>
      </c>
      <c r="E141" s="82">
        <v>2</v>
      </c>
    </row>
    <row r="142" spans="3:5">
      <c r="C142" s="83" t="s">
        <v>483</v>
      </c>
      <c r="D142" s="84" t="s">
        <v>484</v>
      </c>
      <c r="E142" s="82">
        <v>3</v>
      </c>
    </row>
    <row r="143" spans="3:5">
      <c r="C143" s="83" t="s">
        <v>485</v>
      </c>
      <c r="D143" s="84" t="s">
        <v>165</v>
      </c>
      <c r="E143" s="82">
        <v>1</v>
      </c>
    </row>
    <row r="144" spans="3:5">
      <c r="C144" s="83" t="s">
        <v>486</v>
      </c>
      <c r="D144" s="84" t="s">
        <v>166</v>
      </c>
      <c r="E144" s="82">
        <v>1</v>
      </c>
    </row>
    <row r="145" spans="3:5">
      <c r="C145" s="83" t="s">
        <v>487</v>
      </c>
      <c r="D145" s="84" t="s">
        <v>488</v>
      </c>
      <c r="E145" s="82">
        <v>3</v>
      </c>
    </row>
    <row r="146" spans="3:5">
      <c r="C146" s="83" t="s">
        <v>489</v>
      </c>
      <c r="D146" s="84" t="s">
        <v>490</v>
      </c>
      <c r="E146" s="82">
        <v>2</v>
      </c>
    </row>
    <row r="147" spans="3:5">
      <c r="C147" s="83" t="s">
        <v>491</v>
      </c>
      <c r="D147" s="84" t="s">
        <v>492</v>
      </c>
      <c r="E147" s="82">
        <v>2</v>
      </c>
    </row>
    <row r="148" spans="3:5">
      <c r="C148" s="83" t="s">
        <v>493</v>
      </c>
      <c r="D148" s="84" t="s">
        <v>494</v>
      </c>
      <c r="E148" s="82">
        <v>2</v>
      </c>
    </row>
    <row r="149" spans="3:5">
      <c r="C149" s="83" t="s">
        <v>495</v>
      </c>
      <c r="D149" s="84" t="s">
        <v>496</v>
      </c>
      <c r="E149" s="82">
        <v>3</v>
      </c>
    </row>
    <row r="150" spans="3:5">
      <c r="C150" s="83" t="s">
        <v>497</v>
      </c>
      <c r="D150" s="84" t="s">
        <v>498</v>
      </c>
      <c r="E150" s="82">
        <v>2</v>
      </c>
    </row>
    <row r="151" spans="3:5">
      <c r="C151" s="83" t="s">
        <v>499</v>
      </c>
      <c r="D151" s="84" t="s">
        <v>500</v>
      </c>
      <c r="E151" s="82">
        <v>2</v>
      </c>
    </row>
    <row r="152" spans="3:5">
      <c r="C152" s="83" t="s">
        <v>501</v>
      </c>
      <c r="D152" s="84" t="s">
        <v>502</v>
      </c>
      <c r="E152" s="82">
        <v>2</v>
      </c>
    </row>
    <row r="153" spans="3:5">
      <c r="C153" s="83" t="s">
        <v>503</v>
      </c>
      <c r="D153" s="84" t="s">
        <v>504</v>
      </c>
      <c r="E153" s="82">
        <v>2</v>
      </c>
    </row>
    <row r="154" spans="3:5">
      <c r="C154" s="83" t="s">
        <v>505</v>
      </c>
      <c r="D154" s="84" t="s">
        <v>506</v>
      </c>
      <c r="E154" s="82">
        <v>2</v>
      </c>
    </row>
    <row r="155" spans="3:5">
      <c r="C155" s="83" t="s">
        <v>507</v>
      </c>
      <c r="D155" s="84" t="s">
        <v>508</v>
      </c>
      <c r="E155" s="82">
        <v>2</v>
      </c>
    </row>
    <row r="156" spans="3:5">
      <c r="C156" s="83" t="s">
        <v>509</v>
      </c>
      <c r="D156" s="84" t="s">
        <v>510</v>
      </c>
      <c r="E156" s="82">
        <v>2</v>
      </c>
    </row>
    <row r="157" spans="3:5">
      <c r="C157" s="83" t="s">
        <v>511</v>
      </c>
      <c r="D157" s="84" t="s">
        <v>512</v>
      </c>
      <c r="E157" s="82">
        <v>2</v>
      </c>
    </row>
    <row r="158" spans="3:5">
      <c r="C158" s="83" t="s">
        <v>513</v>
      </c>
      <c r="D158" s="84" t="s">
        <v>514</v>
      </c>
      <c r="E158" s="82">
        <v>2</v>
      </c>
    </row>
    <row r="159" spans="3:5">
      <c r="C159" s="83" t="s">
        <v>515</v>
      </c>
      <c r="D159" s="84" t="s">
        <v>516</v>
      </c>
      <c r="E159" s="82">
        <v>2</v>
      </c>
    </row>
    <row r="160" spans="3:5">
      <c r="C160" s="83" t="s">
        <v>517</v>
      </c>
      <c r="D160" s="84" t="s">
        <v>518</v>
      </c>
      <c r="E160" s="82">
        <v>2</v>
      </c>
    </row>
    <row r="161" spans="3:5">
      <c r="C161" s="83" t="s">
        <v>519</v>
      </c>
      <c r="D161" s="84" t="s">
        <v>520</v>
      </c>
      <c r="E161" s="82">
        <v>2</v>
      </c>
    </row>
    <row r="162" spans="3:5">
      <c r="C162" s="83" t="s">
        <v>521</v>
      </c>
      <c r="D162" s="84" t="s">
        <v>522</v>
      </c>
      <c r="E162" s="82">
        <v>1</v>
      </c>
    </row>
    <row r="163" spans="3:5">
      <c r="C163" s="83" t="s">
        <v>523</v>
      </c>
      <c r="D163" s="84" t="s">
        <v>524</v>
      </c>
      <c r="E163" s="82">
        <v>2</v>
      </c>
    </row>
    <row r="164" spans="3:5">
      <c r="C164" s="83" t="s">
        <v>525</v>
      </c>
      <c r="D164" s="84" t="s">
        <v>357</v>
      </c>
      <c r="E164" s="82">
        <v>1</v>
      </c>
    </row>
    <row r="165" spans="3:5">
      <c r="C165" s="83" t="s">
        <v>526</v>
      </c>
      <c r="D165" s="84" t="s">
        <v>527</v>
      </c>
      <c r="E165" s="82">
        <v>2</v>
      </c>
    </row>
    <row r="166" spans="3:5">
      <c r="C166" s="83" t="s">
        <v>528</v>
      </c>
      <c r="D166" s="84" t="s">
        <v>529</v>
      </c>
      <c r="E166" s="82">
        <v>2</v>
      </c>
    </row>
    <row r="167" spans="3:5">
      <c r="C167" s="83" t="s">
        <v>530</v>
      </c>
      <c r="D167" s="84" t="s">
        <v>268</v>
      </c>
      <c r="E167" s="82">
        <v>5</v>
      </c>
    </row>
    <row r="168" spans="3:5">
      <c r="C168" s="83" t="s">
        <v>531</v>
      </c>
      <c r="D168" s="84" t="s">
        <v>160</v>
      </c>
      <c r="E168" s="82">
        <v>5</v>
      </c>
    </row>
    <row r="169" spans="3:5">
      <c r="C169" s="83" t="s">
        <v>532</v>
      </c>
      <c r="D169" s="84" t="s">
        <v>533</v>
      </c>
      <c r="E169" s="82">
        <v>2</v>
      </c>
    </row>
    <row r="170" spans="3:5">
      <c r="C170" s="83" t="s">
        <v>534</v>
      </c>
      <c r="D170" s="84" t="s">
        <v>162</v>
      </c>
      <c r="E170" s="82">
        <v>1</v>
      </c>
    </row>
    <row r="171" spans="3:5">
      <c r="C171" s="83" t="s">
        <v>535</v>
      </c>
      <c r="D171" s="84" t="s">
        <v>536</v>
      </c>
      <c r="E171" s="82">
        <v>3</v>
      </c>
    </row>
    <row r="172" spans="3:5">
      <c r="C172" s="83" t="s">
        <v>537</v>
      </c>
      <c r="D172" s="84" t="s">
        <v>538</v>
      </c>
      <c r="E172" s="82">
        <v>2</v>
      </c>
    </row>
    <row r="173" spans="3:5">
      <c r="C173" s="83" t="s">
        <v>539</v>
      </c>
      <c r="D173" s="84" t="s">
        <v>162</v>
      </c>
      <c r="E173" s="82">
        <v>1</v>
      </c>
    </row>
    <row r="174" spans="3:5">
      <c r="C174" s="83" t="s">
        <v>540</v>
      </c>
      <c r="D174" s="84" t="s">
        <v>541</v>
      </c>
      <c r="E174" s="82">
        <v>3</v>
      </c>
    </row>
    <row r="175" spans="3:5">
      <c r="C175" s="83" t="s">
        <v>542</v>
      </c>
      <c r="D175" s="84" t="s">
        <v>543</v>
      </c>
      <c r="E175" s="82">
        <v>2</v>
      </c>
    </row>
    <row r="176" spans="3:5">
      <c r="C176" s="83" t="s">
        <v>544</v>
      </c>
      <c r="D176" s="84" t="s">
        <v>545</v>
      </c>
      <c r="E176" s="82">
        <v>3</v>
      </c>
    </row>
    <row r="177" spans="3:5">
      <c r="C177" s="83" t="s">
        <v>546</v>
      </c>
      <c r="D177" s="84" t="s">
        <v>162</v>
      </c>
      <c r="E177" s="82">
        <v>1</v>
      </c>
    </row>
    <row r="178" spans="3:5">
      <c r="C178" s="83" t="s">
        <v>547</v>
      </c>
      <c r="D178" s="84" t="s">
        <v>548</v>
      </c>
      <c r="E178" s="82">
        <v>2</v>
      </c>
    </row>
    <row r="179" spans="3:5">
      <c r="C179" s="83" t="s">
        <v>549</v>
      </c>
      <c r="D179" s="84" t="s">
        <v>550</v>
      </c>
      <c r="E179" s="82">
        <v>3</v>
      </c>
    </row>
    <row r="180" spans="3:5">
      <c r="C180" s="83" t="s">
        <v>551</v>
      </c>
      <c r="D180" s="84" t="s">
        <v>162</v>
      </c>
      <c r="E180" s="82">
        <v>1</v>
      </c>
    </row>
    <row r="181" spans="3:5">
      <c r="C181" s="83" t="s">
        <v>552</v>
      </c>
      <c r="D181" s="84" t="s">
        <v>162</v>
      </c>
      <c r="E181" s="82">
        <v>1</v>
      </c>
    </row>
    <row r="182" spans="3:5">
      <c r="C182" s="83" t="s">
        <v>553</v>
      </c>
      <c r="D182" s="84" t="s">
        <v>554</v>
      </c>
      <c r="E182" s="82">
        <v>3</v>
      </c>
    </row>
    <row r="183" spans="3:5">
      <c r="C183" s="83" t="s">
        <v>555</v>
      </c>
      <c r="D183" s="84" t="s">
        <v>556</v>
      </c>
      <c r="E183" s="82">
        <v>3</v>
      </c>
    </row>
    <row r="184" spans="3:5">
      <c r="C184" s="83" t="s">
        <v>557</v>
      </c>
      <c r="D184" s="84" t="s">
        <v>558</v>
      </c>
      <c r="E184" s="82">
        <v>3</v>
      </c>
    </row>
    <row r="185" spans="3:5">
      <c r="C185" s="83" t="s">
        <v>559</v>
      </c>
      <c r="D185" s="84" t="s">
        <v>560</v>
      </c>
      <c r="E185" s="82">
        <v>3</v>
      </c>
    </row>
    <row r="186" spans="3:5">
      <c r="C186" s="83" t="s">
        <v>561</v>
      </c>
      <c r="D186" s="84" t="s">
        <v>562</v>
      </c>
      <c r="E186" s="82">
        <v>3</v>
      </c>
    </row>
    <row r="187" spans="3:5">
      <c r="C187" s="83" t="s">
        <v>563</v>
      </c>
      <c r="D187" s="84" t="s">
        <v>564</v>
      </c>
      <c r="E187" s="82">
        <v>3</v>
      </c>
    </row>
    <row r="188" spans="3:5">
      <c r="C188" s="83" t="s">
        <v>565</v>
      </c>
      <c r="D188" s="84" t="s">
        <v>566</v>
      </c>
      <c r="E188" s="82">
        <v>3</v>
      </c>
    </row>
    <row r="189" spans="3:5">
      <c r="C189" s="83" t="s">
        <v>567</v>
      </c>
      <c r="D189" s="84" t="s">
        <v>568</v>
      </c>
      <c r="E189" s="82">
        <v>3</v>
      </c>
    </row>
    <row r="190" spans="3:5">
      <c r="C190" s="83" t="s">
        <v>569</v>
      </c>
      <c r="D190" s="84" t="s">
        <v>570</v>
      </c>
      <c r="E190" s="82">
        <v>2</v>
      </c>
    </row>
    <row r="191" spans="3:5">
      <c r="C191" s="83" t="s">
        <v>571</v>
      </c>
      <c r="D191" s="84" t="s">
        <v>572</v>
      </c>
      <c r="E191" s="82">
        <v>2</v>
      </c>
    </row>
    <row r="192" spans="3:5">
      <c r="C192" s="83" t="s">
        <v>573</v>
      </c>
      <c r="D192" s="84" t="s">
        <v>574</v>
      </c>
      <c r="E192" s="82">
        <v>2</v>
      </c>
    </row>
    <row r="193" spans="3:5">
      <c r="C193" s="83" t="s">
        <v>575</v>
      </c>
      <c r="D193" s="84" t="s">
        <v>228</v>
      </c>
      <c r="E193" s="82">
        <v>1</v>
      </c>
    </row>
    <row r="194" spans="3:5">
      <c r="C194" s="83" t="s">
        <v>576</v>
      </c>
      <c r="D194" s="84" t="s">
        <v>230</v>
      </c>
      <c r="E194" s="82">
        <v>1</v>
      </c>
    </row>
    <row r="195" spans="3:5">
      <c r="C195" s="83" t="s">
        <v>577</v>
      </c>
      <c r="D195" s="84" t="s">
        <v>578</v>
      </c>
      <c r="E195" s="82">
        <v>2</v>
      </c>
    </row>
    <row r="196" spans="3:5">
      <c r="C196" s="83" t="s">
        <v>579</v>
      </c>
      <c r="D196" s="84" t="s">
        <v>580</v>
      </c>
      <c r="E196" s="82">
        <v>3</v>
      </c>
    </row>
    <row r="197" spans="3:5">
      <c r="C197" s="83" t="s">
        <v>581</v>
      </c>
      <c r="D197" s="84" t="s">
        <v>582</v>
      </c>
      <c r="E197" s="82">
        <v>2</v>
      </c>
    </row>
    <row r="198" spans="3:5">
      <c r="C198" s="83" t="s">
        <v>583</v>
      </c>
      <c r="D198" s="84" t="s">
        <v>268</v>
      </c>
      <c r="E198" s="82">
        <v>2</v>
      </c>
    </row>
    <row r="199" spans="3:5">
      <c r="C199" s="83" t="s">
        <v>584</v>
      </c>
      <c r="D199" s="84" t="s">
        <v>268</v>
      </c>
      <c r="E199" s="82">
        <v>2</v>
      </c>
    </row>
    <row r="200" spans="3:5">
      <c r="C200" s="83" t="s">
        <v>585</v>
      </c>
      <c r="D200" s="84" t="s">
        <v>268</v>
      </c>
      <c r="E200" s="82">
        <v>2</v>
      </c>
    </row>
    <row r="201" spans="3:5">
      <c r="C201" s="83" t="s">
        <v>586</v>
      </c>
      <c r="D201" s="84" t="s">
        <v>587</v>
      </c>
      <c r="E201" s="82">
        <v>3</v>
      </c>
    </row>
    <row r="202" spans="3:5">
      <c r="C202" s="83" t="s">
        <v>588</v>
      </c>
      <c r="D202" s="84" t="s">
        <v>587</v>
      </c>
      <c r="E202" s="82">
        <v>3</v>
      </c>
    </row>
    <row r="203" spans="3:5">
      <c r="C203" s="83" t="s">
        <v>589</v>
      </c>
      <c r="D203" s="84" t="s">
        <v>587</v>
      </c>
      <c r="E203" s="82">
        <v>3</v>
      </c>
    </row>
    <row r="204" spans="3:5">
      <c r="C204" s="83" t="s">
        <v>590</v>
      </c>
      <c r="D204" s="84" t="s">
        <v>160</v>
      </c>
      <c r="E204" s="82">
        <v>3</v>
      </c>
    </row>
    <row r="205" spans="3:5">
      <c r="C205" s="83" t="s">
        <v>591</v>
      </c>
      <c r="D205" s="84" t="s">
        <v>160</v>
      </c>
      <c r="E205" s="82">
        <v>3</v>
      </c>
    </row>
    <row r="206" spans="3:5">
      <c r="C206" s="83" t="s">
        <v>592</v>
      </c>
      <c r="D206" s="84" t="s">
        <v>160</v>
      </c>
      <c r="E206" s="82">
        <v>3</v>
      </c>
    </row>
    <row r="207" spans="3:5">
      <c r="C207" s="83" t="s">
        <v>593</v>
      </c>
      <c r="D207" s="84" t="s">
        <v>161</v>
      </c>
      <c r="E207" s="82">
        <v>3</v>
      </c>
    </row>
    <row r="208" spans="3:5">
      <c r="C208" s="83" t="s">
        <v>594</v>
      </c>
      <c r="D208" s="84" t="s">
        <v>161</v>
      </c>
      <c r="E208" s="82">
        <v>3</v>
      </c>
    </row>
    <row r="209" spans="3:5">
      <c r="C209" s="83" t="s">
        <v>595</v>
      </c>
      <c r="D209" s="84" t="s">
        <v>161</v>
      </c>
      <c r="E209" s="82">
        <v>3</v>
      </c>
    </row>
    <row r="210" spans="3:5">
      <c r="C210" s="83" t="s">
        <v>596</v>
      </c>
      <c r="D210" s="84" t="s">
        <v>268</v>
      </c>
      <c r="E210" s="82">
        <v>2</v>
      </c>
    </row>
    <row r="211" spans="3:5">
      <c r="C211" s="83" t="s">
        <v>597</v>
      </c>
      <c r="D211" s="84" t="s">
        <v>587</v>
      </c>
      <c r="E211" s="82">
        <v>3</v>
      </c>
    </row>
    <row r="212" spans="3:5">
      <c r="C212" s="83" t="s">
        <v>598</v>
      </c>
      <c r="D212" s="84" t="s">
        <v>160</v>
      </c>
      <c r="E212" s="82">
        <v>3</v>
      </c>
    </row>
    <row r="213" spans="3:5">
      <c r="C213" s="83" t="s">
        <v>599</v>
      </c>
      <c r="D213" s="84" t="s">
        <v>161</v>
      </c>
      <c r="E213" s="82">
        <v>3</v>
      </c>
    </row>
    <row r="214" spans="3:5">
      <c r="C214" s="83" t="s">
        <v>600</v>
      </c>
      <c r="D214" s="84" t="s">
        <v>268</v>
      </c>
      <c r="E214" s="82">
        <v>2</v>
      </c>
    </row>
    <row r="215" spans="3:5">
      <c r="C215" s="83" t="s">
        <v>601</v>
      </c>
      <c r="D215" s="84" t="s">
        <v>160</v>
      </c>
      <c r="E215" s="82">
        <v>3</v>
      </c>
    </row>
    <row r="216" spans="3:5">
      <c r="C216" s="83" t="s">
        <v>602</v>
      </c>
      <c r="D216" s="84" t="s">
        <v>161</v>
      </c>
      <c r="E216" s="82">
        <v>3</v>
      </c>
    </row>
    <row r="235" spans="1:5">
      <c r="A235" s="88"/>
      <c r="B235" s="88"/>
      <c r="C235" s="89"/>
      <c r="D235" s="90"/>
      <c r="E235" s="89"/>
    </row>
    <row r="236" spans="1:5">
      <c r="A236" s="88"/>
      <c r="B236" s="88"/>
      <c r="C236" s="89"/>
      <c r="D236" s="90"/>
      <c r="E236" s="89"/>
    </row>
    <row r="237" spans="1:5">
      <c r="A237" s="88"/>
      <c r="B237" s="88"/>
      <c r="C237" s="89"/>
      <c r="D237" s="91"/>
      <c r="E237" s="89"/>
    </row>
    <row r="238" spans="1:5">
      <c r="A238" s="88"/>
      <c r="B238" s="88"/>
      <c r="C238" s="89"/>
      <c r="D238" s="91"/>
      <c r="E238" s="89"/>
    </row>
    <row r="239" spans="1:5">
      <c r="A239" s="88"/>
      <c r="B239" s="88"/>
      <c r="C239" s="89"/>
      <c r="D239" s="91"/>
      <c r="E239" s="89"/>
    </row>
    <row r="240" spans="1:5">
      <c r="A240" s="88"/>
      <c r="B240" s="88"/>
      <c r="C240" s="89"/>
      <c r="D240" s="91"/>
      <c r="E240" s="89"/>
    </row>
    <row r="241" spans="1:5">
      <c r="A241" s="88"/>
      <c r="B241" s="88"/>
      <c r="C241" s="89"/>
      <c r="D241" s="91"/>
      <c r="E241" s="89"/>
    </row>
    <row r="242" spans="1:5">
      <c r="A242" s="88"/>
      <c r="B242" s="88"/>
      <c r="C242" s="89"/>
      <c r="D242" s="91"/>
      <c r="E242" s="92"/>
    </row>
    <row r="243" spans="1:5">
      <c r="A243" s="88"/>
      <c r="B243" s="88"/>
      <c r="C243" s="89"/>
      <c r="D243" s="91"/>
      <c r="E243" s="92"/>
    </row>
    <row r="244" spans="1:5">
      <c r="D244" s="86"/>
      <c r="E244" s="87"/>
    </row>
    <row r="245" spans="1:5">
      <c r="D245" s="86"/>
      <c r="E245" s="87"/>
    </row>
    <row r="246" spans="1:5">
      <c r="D246" s="86"/>
      <c r="E246" s="83"/>
    </row>
    <row r="247" spans="1:5">
      <c r="D247" s="86"/>
      <c r="E247" s="83"/>
    </row>
    <row r="248" spans="1:5">
      <c r="D248" s="86"/>
      <c r="E248" s="83"/>
    </row>
    <row r="249" spans="1:5">
      <c r="D249" s="86"/>
      <c r="E249" s="87"/>
    </row>
    <row r="250" spans="1:5">
      <c r="D250" s="86"/>
      <c r="E250" s="87"/>
    </row>
    <row r="251" spans="1:5">
      <c r="D251" s="86"/>
      <c r="E251" s="87"/>
    </row>
    <row r="252" spans="1:5">
      <c r="D252" s="86"/>
      <c r="E252" s="87"/>
    </row>
    <row r="253" spans="1:5">
      <c r="D253" s="86"/>
      <c r="E253" s="87"/>
    </row>
    <row r="254" spans="1:5">
      <c r="D254" s="86"/>
      <c r="E254" s="83"/>
    </row>
    <row r="255" spans="1:5">
      <c r="D255" s="86"/>
      <c r="E255" s="83"/>
    </row>
    <row r="256" spans="1:5">
      <c r="D256" s="86"/>
      <c r="E256" s="83"/>
    </row>
    <row r="257" spans="4:5">
      <c r="D257" s="86"/>
      <c r="E257" s="83"/>
    </row>
    <row r="258" spans="4:5">
      <c r="D258" s="86"/>
      <c r="E258" s="83"/>
    </row>
    <row r="259" spans="4:5">
      <c r="D259" s="86"/>
      <c r="E259" s="87"/>
    </row>
    <row r="260" spans="4:5">
      <c r="D260" s="86"/>
      <c r="E260" s="87"/>
    </row>
    <row r="261" spans="4:5">
      <c r="D261" s="86"/>
      <c r="E261" s="87"/>
    </row>
    <row r="262" spans="4:5">
      <c r="D262" s="86"/>
      <c r="E262" s="87"/>
    </row>
    <row r="263" spans="4:5">
      <c r="D263" s="86"/>
      <c r="E263" s="87"/>
    </row>
    <row r="264" spans="4:5">
      <c r="E264" s="83"/>
    </row>
    <row r="265" spans="4:5">
      <c r="E265" s="83"/>
    </row>
    <row r="266" spans="4:5">
      <c r="E266" s="83"/>
    </row>
    <row r="267" spans="4:5">
      <c r="E267" s="83"/>
    </row>
    <row r="268" spans="4:5">
      <c r="E268" s="83"/>
    </row>
    <row r="270" spans="4:5">
      <c r="E270" s="87"/>
    </row>
    <row r="271" spans="4:5">
      <c r="E271" s="87"/>
    </row>
    <row r="277" spans="5:5">
      <c r="E277" s="83"/>
    </row>
    <row r="278" spans="5:5">
      <c r="E278" s="83"/>
    </row>
    <row r="279" spans="5:5">
      <c r="E279" s="83"/>
    </row>
    <row r="280" spans="5:5">
      <c r="E280" s="83"/>
    </row>
    <row r="281" spans="5:5">
      <c r="E281" s="83"/>
    </row>
    <row r="282" spans="5:5">
      <c r="E282" s="83"/>
    </row>
    <row r="283" spans="5:5">
      <c r="E283" s="83"/>
    </row>
    <row r="284" spans="5:5">
      <c r="E284" s="83"/>
    </row>
    <row r="285" spans="5:5">
      <c r="E285" s="83"/>
    </row>
    <row r="286" spans="5:5">
      <c r="E286" s="83"/>
    </row>
    <row r="287" spans="5:5">
      <c r="E287" s="83"/>
    </row>
    <row r="289" spans="4:5">
      <c r="E289" s="87"/>
    </row>
    <row r="292" spans="4:5">
      <c r="E292" s="87"/>
    </row>
    <row r="297" spans="4:5">
      <c r="D297" s="85"/>
    </row>
    <row r="298" spans="4:5">
      <c r="D298" s="85"/>
    </row>
    <row r="299" spans="4:5">
      <c r="D299" s="85"/>
    </row>
    <row r="300" spans="4:5">
      <c r="D300" s="85"/>
    </row>
    <row r="301" spans="4:5">
      <c r="D301" s="85"/>
    </row>
    <row r="302" spans="4:5">
      <c r="D302" s="85"/>
    </row>
    <row r="303" spans="4:5">
      <c r="D303" s="85"/>
    </row>
    <row r="304" spans="4:5">
      <c r="D304" s="85"/>
    </row>
    <row r="305" spans="4:5">
      <c r="D305" s="85"/>
    </row>
    <row r="306" spans="4:5">
      <c r="D306" s="85"/>
    </row>
    <row r="307" spans="4:5">
      <c r="D307" s="85"/>
    </row>
    <row r="310" spans="4:5">
      <c r="D310" s="85"/>
      <c r="E310" s="83"/>
    </row>
    <row r="311" spans="4:5">
      <c r="D311" s="85"/>
      <c r="E311" s="83"/>
    </row>
    <row r="312" spans="4:5">
      <c r="D312" s="85"/>
      <c r="E312" s="83"/>
    </row>
    <row r="313" spans="4:5">
      <c r="D313" s="85"/>
      <c r="E313" s="83"/>
    </row>
    <row r="314" spans="4:5">
      <c r="D314" s="85"/>
    </row>
    <row r="315" spans="4:5">
      <c r="D315" s="85"/>
    </row>
    <row r="316" spans="4:5">
      <c r="D316" s="85"/>
      <c r="E316" s="87"/>
    </row>
    <row r="317" spans="4:5">
      <c r="D317" s="85"/>
    </row>
    <row r="318" spans="4:5">
      <c r="D318" s="85"/>
    </row>
    <row r="319" spans="4:5">
      <c r="D319" s="85"/>
    </row>
    <row r="320" spans="4:5">
      <c r="D320" s="85"/>
      <c r="E320" s="87"/>
    </row>
    <row r="321" spans="1:5">
      <c r="D321" s="85"/>
      <c r="E321" s="83"/>
    </row>
    <row r="322" spans="1:5">
      <c r="D322" s="85"/>
      <c r="E322" s="83"/>
    </row>
    <row r="323" spans="1:5">
      <c r="D323" s="85"/>
      <c r="E323" s="83"/>
    </row>
    <row r="324" spans="1:5">
      <c r="D324" s="85"/>
      <c r="E324" s="87"/>
    </row>
    <row r="325" spans="1:5">
      <c r="D325" s="85"/>
      <c r="E325" s="87"/>
    </row>
    <row r="327" spans="1:5">
      <c r="E327" s="87"/>
    </row>
    <row r="328" spans="1:5">
      <c r="E328" s="87"/>
    </row>
    <row r="329" spans="1:5">
      <c r="E329" s="87"/>
    </row>
    <row r="330" spans="1:5">
      <c r="A330" s="93"/>
      <c r="B330" s="94"/>
      <c r="D330" s="95"/>
      <c r="E330" s="96"/>
    </row>
    <row r="331" spans="1:5">
      <c r="E331" s="87"/>
    </row>
    <row r="332" spans="1:5">
      <c r="E332" s="87"/>
    </row>
    <row r="333" spans="1:5">
      <c r="E333" s="87"/>
    </row>
    <row r="334" spans="1:5">
      <c r="E334" s="87"/>
    </row>
    <row r="335" spans="1:5">
      <c r="E335" s="87"/>
    </row>
    <row r="336" spans="1:5">
      <c r="E336" s="87"/>
    </row>
    <row r="337" spans="1:5">
      <c r="E337" s="87"/>
    </row>
    <row r="338" spans="1:5">
      <c r="E338" s="87"/>
    </row>
    <row r="339" spans="1:5">
      <c r="E339" s="87"/>
    </row>
    <row r="340" spans="1:5">
      <c r="E340" s="87"/>
    </row>
    <row r="341" spans="1:5">
      <c r="E341" s="87"/>
    </row>
    <row r="342" spans="1:5">
      <c r="E342" s="87"/>
    </row>
    <row r="343" spans="1:5">
      <c r="A343" s="93"/>
      <c r="B343" s="94"/>
      <c r="D343" s="95"/>
      <c r="E343" s="96"/>
    </row>
    <row r="344" spans="1:5">
      <c r="E344" s="83"/>
    </row>
    <row r="345" spans="1:5">
      <c r="B345" s="97"/>
      <c r="E345" s="87"/>
    </row>
    <row r="346" spans="1:5">
      <c r="E346" s="87"/>
    </row>
    <row r="347" spans="1:5">
      <c r="E347" s="87"/>
    </row>
    <row r="348" spans="1:5">
      <c r="E348" s="87"/>
    </row>
    <row r="349" spans="1:5">
      <c r="E349" s="87"/>
    </row>
    <row r="350" spans="1:5">
      <c r="E350" s="87"/>
    </row>
    <row r="351" spans="1:5">
      <c r="E351" s="87"/>
    </row>
    <row r="352" spans="1:5">
      <c r="B352" s="97"/>
      <c r="E352" s="87"/>
    </row>
    <row r="353" spans="5:5">
      <c r="E353" s="87"/>
    </row>
    <row r="354" spans="5:5">
      <c r="E354" s="87"/>
    </row>
    <row r="355" spans="5:5">
      <c r="E355" s="83"/>
    </row>
    <row r="356" spans="5:5">
      <c r="E356" s="83"/>
    </row>
    <row r="357" spans="5:5">
      <c r="E357" s="83"/>
    </row>
    <row r="358" spans="5:5">
      <c r="E358" s="83"/>
    </row>
    <row r="359" spans="5:5">
      <c r="E359" s="83"/>
    </row>
    <row r="360" spans="5:5">
      <c r="E360" s="83"/>
    </row>
    <row r="361" spans="5:5">
      <c r="E361" s="83"/>
    </row>
    <row r="362" spans="5:5">
      <c r="E362" s="83"/>
    </row>
    <row r="363" spans="5:5">
      <c r="E363" s="83"/>
    </row>
    <row r="364" spans="5:5">
      <c r="E364" s="87"/>
    </row>
    <row r="365" spans="5:5">
      <c r="E365" s="87"/>
    </row>
    <row r="366" spans="5:5">
      <c r="E366" s="87"/>
    </row>
    <row r="367" spans="5:5">
      <c r="E367" s="87"/>
    </row>
    <row r="368" spans="5:5">
      <c r="E368" s="87"/>
    </row>
    <row r="369" spans="5:5">
      <c r="E369" s="87"/>
    </row>
    <row r="370" spans="5:5">
      <c r="E370" s="87"/>
    </row>
    <row r="371" spans="5:5">
      <c r="E371" s="87"/>
    </row>
    <row r="372" spans="5:5">
      <c r="E372" s="87"/>
    </row>
    <row r="373" spans="5:5">
      <c r="E373" s="87"/>
    </row>
    <row r="374" spans="5:5">
      <c r="E374" s="87"/>
    </row>
    <row r="375" spans="5:5">
      <c r="E375" s="83"/>
    </row>
    <row r="376" spans="5:5">
      <c r="E376" s="83"/>
    </row>
    <row r="377" spans="5:5">
      <c r="E377" s="87"/>
    </row>
    <row r="378" spans="5:5">
      <c r="E378" s="87"/>
    </row>
    <row r="379" spans="5:5">
      <c r="E379" s="87"/>
    </row>
    <row r="380" spans="5:5">
      <c r="E380" s="87"/>
    </row>
    <row r="381" spans="5:5">
      <c r="E381" s="87"/>
    </row>
    <row r="382" spans="5:5">
      <c r="E382" s="87"/>
    </row>
    <row r="383" spans="5:5">
      <c r="E383" s="87"/>
    </row>
    <row r="384" spans="5:5">
      <c r="E384" s="83"/>
    </row>
    <row r="385" spans="5:5">
      <c r="E385" s="83"/>
    </row>
    <row r="386" spans="5:5">
      <c r="E386" s="83"/>
    </row>
    <row r="387" spans="5:5">
      <c r="E387" s="83"/>
    </row>
    <row r="388" spans="5:5">
      <c r="E388" s="83"/>
    </row>
    <row r="389" spans="5:5">
      <c r="E389" s="83"/>
    </row>
    <row r="390" spans="5:5">
      <c r="E390" s="83"/>
    </row>
    <row r="391" spans="5:5">
      <c r="E391" s="83"/>
    </row>
    <row r="392" spans="5:5">
      <c r="E392" s="83"/>
    </row>
    <row r="393" spans="5:5">
      <c r="E393" s="83"/>
    </row>
    <row r="394" spans="5:5">
      <c r="E394" s="83"/>
    </row>
    <row r="395" spans="5:5">
      <c r="E395" s="83"/>
    </row>
    <row r="396" spans="5:5">
      <c r="E396" s="83"/>
    </row>
    <row r="397" spans="5:5">
      <c r="E397" s="83"/>
    </row>
    <row r="398" spans="5:5">
      <c r="E398" s="83"/>
    </row>
    <row r="399" spans="5:5">
      <c r="E399" s="83"/>
    </row>
    <row r="400" spans="5:5">
      <c r="E400" s="83"/>
    </row>
    <row r="401" spans="5:5">
      <c r="E401" s="83"/>
    </row>
    <row r="402" spans="5:5">
      <c r="E402" s="83"/>
    </row>
    <row r="403" spans="5:5">
      <c r="E403" s="87"/>
    </row>
    <row r="404" spans="5:5">
      <c r="E404" s="87"/>
    </row>
    <row r="405" spans="5:5">
      <c r="E405" s="83"/>
    </row>
    <row r="406" spans="5:5">
      <c r="E406" s="87"/>
    </row>
    <row r="407" spans="5:5">
      <c r="E407" s="83"/>
    </row>
    <row r="408" spans="5:5">
      <c r="E408" s="87"/>
    </row>
    <row r="409" spans="5:5">
      <c r="E409" s="87"/>
    </row>
    <row r="410" spans="5:5">
      <c r="E410" s="87"/>
    </row>
    <row r="411" spans="5:5">
      <c r="E411" s="87"/>
    </row>
    <row r="412" spans="5:5">
      <c r="E412" s="87"/>
    </row>
    <row r="413" spans="5:5">
      <c r="E413" s="83"/>
    </row>
    <row r="414" spans="5:5">
      <c r="E414" s="87"/>
    </row>
    <row r="415" spans="5:5">
      <c r="E415" s="83"/>
    </row>
    <row r="416" spans="5:5">
      <c r="E416" s="83"/>
    </row>
    <row r="417" spans="5:5">
      <c r="E417" s="83"/>
    </row>
    <row r="418" spans="5:5">
      <c r="E418" s="87"/>
    </row>
    <row r="419" spans="5:5">
      <c r="E419" s="87"/>
    </row>
    <row r="420" spans="5:5">
      <c r="E420" s="87"/>
    </row>
    <row r="421" spans="5:5">
      <c r="E421" s="87"/>
    </row>
    <row r="422" spans="5:5">
      <c r="E422" s="87"/>
    </row>
    <row r="423" spans="5:5">
      <c r="E423" s="87"/>
    </row>
    <row r="424" spans="5:5">
      <c r="E424" s="87"/>
    </row>
    <row r="425" spans="5:5">
      <c r="E425" s="87"/>
    </row>
    <row r="426" spans="5:5">
      <c r="E426" s="87"/>
    </row>
    <row r="427" spans="5:5">
      <c r="E427" s="87"/>
    </row>
    <row r="428" spans="5:5">
      <c r="E428" s="87"/>
    </row>
    <row r="429" spans="5:5">
      <c r="E429" s="87"/>
    </row>
    <row r="430" spans="5:5">
      <c r="E430" s="87"/>
    </row>
    <row r="431" spans="5:5">
      <c r="E431" s="87"/>
    </row>
    <row r="432" spans="5:5">
      <c r="E432" s="87"/>
    </row>
    <row r="433" spans="5:5">
      <c r="E433" s="83"/>
    </row>
    <row r="434" spans="5:5">
      <c r="E434" s="87"/>
    </row>
    <row r="435" spans="5:5">
      <c r="E435" s="87"/>
    </row>
    <row r="436" spans="5:5">
      <c r="E436" s="83"/>
    </row>
    <row r="437" spans="5:5">
      <c r="E437" s="83"/>
    </row>
    <row r="438" spans="5:5">
      <c r="E438" s="87"/>
    </row>
    <row r="439" spans="5:5">
      <c r="E439" s="87"/>
    </row>
    <row r="440" spans="5:5">
      <c r="E440" s="87"/>
    </row>
    <row r="441" spans="5:5">
      <c r="E441" s="87"/>
    </row>
    <row r="442" spans="5:5" ht="13.5">
      <c r="E442" s="98"/>
    </row>
    <row r="443" spans="5:5">
      <c r="E443" s="87"/>
    </row>
    <row r="444" spans="5:5">
      <c r="E444" s="87"/>
    </row>
    <row r="445" spans="5:5">
      <c r="E445" s="87"/>
    </row>
    <row r="446" spans="5:5">
      <c r="E446" s="87"/>
    </row>
    <row r="447" spans="5:5">
      <c r="E447" s="87"/>
    </row>
    <row r="448" spans="5:5">
      <c r="E448" s="83"/>
    </row>
    <row r="449" spans="2:5">
      <c r="E449" s="87"/>
    </row>
    <row r="450" spans="2:5">
      <c r="E450" s="83"/>
    </row>
    <row r="451" spans="2:5">
      <c r="E451" s="83"/>
    </row>
    <row r="452" spans="2:5">
      <c r="B452" s="97"/>
      <c r="E452" s="87"/>
    </row>
    <row r="453" spans="2:5" ht="13.5">
      <c r="E453" s="98"/>
    </row>
    <row r="454" spans="2:5" ht="13.5">
      <c r="E454" s="98"/>
    </row>
    <row r="455" spans="2:5">
      <c r="E455" s="87"/>
    </row>
    <row r="456" spans="2:5">
      <c r="E456" s="87"/>
    </row>
    <row r="457" spans="2:5">
      <c r="E457" s="83"/>
    </row>
    <row r="458" spans="2:5">
      <c r="E458" s="83"/>
    </row>
    <row r="459" spans="2:5">
      <c r="E459" s="83"/>
    </row>
    <row r="460" spans="2:5">
      <c r="E460" s="83"/>
    </row>
    <row r="461" spans="2:5">
      <c r="E461" s="83"/>
    </row>
    <row r="462" spans="2:5">
      <c r="E462" s="83"/>
    </row>
    <row r="463" spans="2:5">
      <c r="E463" s="83"/>
    </row>
    <row r="464" spans="2:5">
      <c r="E464" s="87"/>
    </row>
    <row r="465" spans="5:5">
      <c r="E465" s="83"/>
    </row>
    <row r="466" spans="5:5">
      <c r="E466" s="87"/>
    </row>
    <row r="467" spans="5:5">
      <c r="E467" s="83"/>
    </row>
    <row r="468" spans="5:5">
      <c r="E468" s="83"/>
    </row>
    <row r="469" spans="5:5">
      <c r="E469" s="87"/>
    </row>
    <row r="470" spans="5:5">
      <c r="E470" s="87"/>
    </row>
    <row r="471" spans="5:5">
      <c r="E471" s="87"/>
    </row>
    <row r="472" spans="5:5">
      <c r="E472" s="87"/>
    </row>
    <row r="473" spans="5:5">
      <c r="E473" s="87"/>
    </row>
    <row r="474" spans="5:5">
      <c r="E474" s="83"/>
    </row>
    <row r="475" spans="5:5">
      <c r="E475" s="83"/>
    </row>
    <row r="476" spans="5:5">
      <c r="E476" s="87"/>
    </row>
    <row r="477" spans="5:5">
      <c r="E477" s="87"/>
    </row>
    <row r="478" spans="5:5">
      <c r="E478" s="87"/>
    </row>
    <row r="479" spans="5:5">
      <c r="E479" s="87"/>
    </row>
    <row r="480" spans="5:5">
      <c r="E480" s="83"/>
    </row>
    <row r="481" spans="5:5">
      <c r="E481" s="83"/>
    </row>
    <row r="482" spans="5:5">
      <c r="E482" s="83"/>
    </row>
    <row r="483" spans="5:5">
      <c r="E483" s="83"/>
    </row>
    <row r="484" spans="5:5">
      <c r="E484" s="83"/>
    </row>
    <row r="485" spans="5:5">
      <c r="E485" s="83"/>
    </row>
    <row r="486" spans="5:5">
      <c r="E486" s="83"/>
    </row>
    <row r="487" spans="5:5">
      <c r="E487" s="87"/>
    </row>
    <row r="488" spans="5:5">
      <c r="E488" s="83"/>
    </row>
    <row r="489" spans="5:5">
      <c r="E489" s="83"/>
    </row>
    <row r="490" spans="5:5">
      <c r="E490" s="83"/>
    </row>
    <row r="491" spans="5:5">
      <c r="E491" s="83"/>
    </row>
    <row r="492" spans="5:5">
      <c r="E492" s="83"/>
    </row>
    <row r="493" spans="5:5">
      <c r="E493" s="83"/>
    </row>
    <row r="494" spans="5:5">
      <c r="E494" s="83"/>
    </row>
    <row r="495" spans="5:5">
      <c r="E495" s="83"/>
    </row>
    <row r="496" spans="5:5">
      <c r="E496" s="83"/>
    </row>
    <row r="497" spans="4:5">
      <c r="E497" s="83"/>
    </row>
    <row r="498" spans="4:5">
      <c r="E498" s="83"/>
    </row>
    <row r="499" spans="4:5">
      <c r="E499" s="83"/>
    </row>
    <row r="500" spans="4:5">
      <c r="E500" s="83"/>
    </row>
    <row r="501" spans="4:5">
      <c r="E501" s="83"/>
    </row>
    <row r="502" spans="4:5">
      <c r="E502" s="83"/>
    </row>
    <row r="503" spans="4:5">
      <c r="E503" s="83"/>
    </row>
    <row r="504" spans="4:5">
      <c r="E504" s="83"/>
    </row>
    <row r="507" spans="4:5">
      <c r="E507" s="83"/>
    </row>
    <row r="508" spans="4:5">
      <c r="E508" s="83"/>
    </row>
    <row r="509" spans="4:5">
      <c r="D509" s="85"/>
      <c r="E509" s="83"/>
    </row>
    <row r="510" spans="4:5">
      <c r="E510" s="83"/>
    </row>
    <row r="511" spans="4:5">
      <c r="E511" s="83"/>
    </row>
    <row r="512" spans="4:5">
      <c r="D512" s="85"/>
      <c r="E512" s="83"/>
    </row>
    <row r="513" spans="4:5">
      <c r="D513" s="85"/>
      <c r="E513" s="83"/>
    </row>
    <row r="514" spans="4:5">
      <c r="D514" s="85"/>
      <c r="E514" s="83"/>
    </row>
    <row r="515" spans="4:5">
      <c r="D515" s="85"/>
      <c r="E515" s="83"/>
    </row>
    <row r="516" spans="4:5">
      <c r="D516" s="85"/>
      <c r="E516" s="83"/>
    </row>
    <row r="517" spans="4:5">
      <c r="D517" s="85"/>
      <c r="E517" s="83"/>
    </row>
    <row r="518" spans="4:5">
      <c r="D518" s="85"/>
      <c r="E518" s="83"/>
    </row>
    <row r="519" spans="4:5">
      <c r="D519" s="85"/>
      <c r="E519" s="83"/>
    </row>
    <row r="520" spans="4:5">
      <c r="E520" s="83"/>
    </row>
    <row r="521" spans="4:5">
      <c r="E521" s="83"/>
    </row>
    <row r="522" spans="4:5">
      <c r="E522" s="83"/>
    </row>
    <row r="523" spans="4:5">
      <c r="E523" s="83"/>
    </row>
    <row r="524" spans="4:5">
      <c r="E524" s="83"/>
    </row>
    <row r="525" spans="4:5">
      <c r="E525" s="83"/>
    </row>
    <row r="526" spans="4:5">
      <c r="E526" s="83"/>
    </row>
    <row r="527" spans="4:5">
      <c r="E527" s="83"/>
    </row>
    <row r="528" spans="4:5">
      <c r="E528" s="83"/>
    </row>
    <row r="529" spans="5:5">
      <c r="E529" s="83"/>
    </row>
    <row r="530" spans="5:5">
      <c r="E530" s="83"/>
    </row>
    <row r="531" spans="5:5">
      <c r="E531" s="83"/>
    </row>
    <row r="532" spans="5:5">
      <c r="E532" s="83"/>
    </row>
    <row r="533" spans="5:5">
      <c r="E533" s="83"/>
    </row>
    <row r="536" spans="5:5">
      <c r="E536" s="87"/>
    </row>
    <row r="537" spans="5:5">
      <c r="E537" s="87"/>
    </row>
    <row r="547" spans="2:5">
      <c r="B547" s="97"/>
      <c r="E547" s="87"/>
    </row>
    <row r="550" spans="2:5">
      <c r="E550" s="83"/>
    </row>
    <row r="551" spans="2:5">
      <c r="E551" s="83"/>
    </row>
    <row r="552" spans="2:5">
      <c r="E552" s="83"/>
    </row>
    <row r="555" spans="2:5">
      <c r="E555" s="87"/>
    </row>
    <row r="556" spans="2:5">
      <c r="E556" s="87"/>
    </row>
    <row r="557" spans="2:5">
      <c r="E557" s="87"/>
    </row>
    <row r="558" spans="2:5">
      <c r="E558" s="87"/>
    </row>
    <row r="559" spans="2:5">
      <c r="E559" s="87"/>
    </row>
    <row r="560" spans="2:5">
      <c r="B560" s="97"/>
      <c r="E560" s="87"/>
    </row>
    <row r="561" spans="5:5">
      <c r="E561" s="83"/>
    </row>
    <row r="562" spans="5:5">
      <c r="E562" s="83"/>
    </row>
    <row r="563" spans="5:5">
      <c r="E563" s="83"/>
    </row>
    <row r="564" spans="5:5">
      <c r="E564" s="83"/>
    </row>
    <row r="565" spans="5:5">
      <c r="E565" s="83"/>
    </row>
    <row r="566" spans="5:5">
      <c r="E566" s="83"/>
    </row>
    <row r="567" spans="5:5">
      <c r="E567" s="87"/>
    </row>
    <row r="568" spans="5:5">
      <c r="E568" s="87"/>
    </row>
    <row r="569" spans="5:5">
      <c r="E569" s="87"/>
    </row>
    <row r="570" spans="5:5">
      <c r="E570" s="87"/>
    </row>
    <row r="571" spans="5:5">
      <c r="E571" s="87"/>
    </row>
    <row r="572" spans="5:5">
      <c r="E572" s="87"/>
    </row>
    <row r="573" spans="5:5">
      <c r="E573" s="83"/>
    </row>
    <row r="574" spans="5:5">
      <c r="E574" s="87"/>
    </row>
    <row r="575" spans="5:5">
      <c r="E575" s="87"/>
    </row>
    <row r="576" spans="5:5">
      <c r="E576" s="83"/>
    </row>
    <row r="577" spans="5:5">
      <c r="E577" s="87"/>
    </row>
    <row r="578" spans="5:5">
      <c r="E578" s="87"/>
    </row>
    <row r="579" spans="5:5">
      <c r="E579" s="83"/>
    </row>
    <row r="580" spans="5:5">
      <c r="E580" s="83"/>
    </row>
    <row r="581" spans="5:5">
      <c r="E581" s="87"/>
    </row>
    <row r="582" spans="5:5">
      <c r="E582" s="87"/>
    </row>
    <row r="583" spans="5:5">
      <c r="E583" s="87"/>
    </row>
    <row r="584" spans="5:5">
      <c r="E584" s="87"/>
    </row>
    <row r="585" spans="5:5">
      <c r="E585" s="83"/>
    </row>
    <row r="586" spans="5:5">
      <c r="E586" s="87"/>
    </row>
    <row r="587" spans="5:5">
      <c r="E587" s="87"/>
    </row>
    <row r="588" spans="5:5">
      <c r="E588" s="87"/>
    </row>
    <row r="589" spans="5:5">
      <c r="E589" s="87"/>
    </row>
    <row r="590" spans="5:5">
      <c r="E590" s="87"/>
    </row>
    <row r="591" spans="5:5">
      <c r="E591" s="87"/>
    </row>
    <row r="592" spans="5:5">
      <c r="E592" s="87"/>
    </row>
    <row r="593" spans="5:5">
      <c r="E593" s="87"/>
    </row>
    <row r="594" spans="5:5">
      <c r="E594" s="87"/>
    </row>
    <row r="595" spans="5:5">
      <c r="E595" s="87"/>
    </row>
    <row r="596" spans="5:5">
      <c r="E596" s="83"/>
    </row>
    <row r="597" spans="5:5">
      <c r="E597" s="87"/>
    </row>
    <row r="598" spans="5:5">
      <c r="E598" s="83"/>
    </row>
    <row r="599" spans="5:5">
      <c r="E599" s="83"/>
    </row>
    <row r="600" spans="5:5">
      <c r="E600" s="83"/>
    </row>
    <row r="601" spans="5:5">
      <c r="E601" s="83"/>
    </row>
    <row r="602" spans="5:5">
      <c r="E602" s="83"/>
    </row>
    <row r="603" spans="5:5">
      <c r="E603" s="83"/>
    </row>
    <row r="604" spans="5:5">
      <c r="E604" s="83"/>
    </row>
    <row r="605" spans="5:5">
      <c r="E605" s="83"/>
    </row>
    <row r="606" spans="5:5">
      <c r="E606" s="83"/>
    </row>
    <row r="607" spans="5:5">
      <c r="E607" s="83"/>
    </row>
    <row r="608" spans="5:5">
      <c r="E608" s="83"/>
    </row>
    <row r="609" spans="5:5">
      <c r="E609" s="83"/>
    </row>
    <row r="610" spans="5:5">
      <c r="E610" s="83"/>
    </row>
    <row r="611" spans="5:5">
      <c r="E611" s="83"/>
    </row>
    <row r="612" spans="5:5">
      <c r="E612" s="87"/>
    </row>
    <row r="613" spans="5:5">
      <c r="E613" s="87"/>
    </row>
    <row r="614" spans="5:5">
      <c r="E614" s="87"/>
    </row>
    <row r="615" spans="5:5">
      <c r="E615" s="87"/>
    </row>
    <row r="616" spans="5:5">
      <c r="E616" s="83"/>
    </row>
    <row r="617" spans="5:5">
      <c r="E617" s="83"/>
    </row>
    <row r="618" spans="5:5">
      <c r="E618" s="83"/>
    </row>
    <row r="619" spans="5:5">
      <c r="E619" s="87"/>
    </row>
    <row r="620" spans="5:5">
      <c r="E620" s="87"/>
    </row>
    <row r="621" spans="5:5">
      <c r="E621" s="83"/>
    </row>
    <row r="622" spans="5:5">
      <c r="E622" s="87"/>
    </row>
    <row r="623" spans="5:5">
      <c r="E623" s="87"/>
    </row>
    <row r="624" spans="5:5">
      <c r="E624" s="87"/>
    </row>
    <row r="625" spans="3:5">
      <c r="E625" s="87"/>
    </row>
    <row r="626" spans="3:5">
      <c r="E626" s="83"/>
    </row>
    <row r="627" spans="3:5">
      <c r="E627" s="83"/>
    </row>
    <row r="628" spans="3:5">
      <c r="E628" s="83"/>
    </row>
    <row r="629" spans="3:5">
      <c r="D629" s="85"/>
      <c r="E629" s="87"/>
    </row>
    <row r="630" spans="3:5">
      <c r="D630" s="85"/>
      <c r="E630" s="87"/>
    </row>
    <row r="631" spans="3:5">
      <c r="E631" s="87"/>
    </row>
    <row r="632" spans="3:5">
      <c r="D632" s="85"/>
      <c r="E632" s="87"/>
    </row>
    <row r="633" spans="3:5">
      <c r="D633" s="85"/>
      <c r="E633" s="87"/>
    </row>
    <row r="634" spans="3:5">
      <c r="D634" s="85"/>
      <c r="E634" s="87"/>
    </row>
    <row r="635" spans="3:5">
      <c r="D635" s="85"/>
      <c r="E635" s="87"/>
    </row>
    <row r="636" spans="3:5">
      <c r="D636" s="85"/>
      <c r="E636" s="83"/>
    </row>
    <row r="637" spans="3:5">
      <c r="C637" s="101"/>
      <c r="D637" s="85"/>
      <c r="E637" s="83"/>
    </row>
    <row r="638" spans="3:5">
      <c r="D638" s="85"/>
      <c r="E638" s="83"/>
    </row>
    <row r="639" spans="3:5">
      <c r="D639" s="85"/>
      <c r="E639" s="87"/>
    </row>
    <row r="640" spans="3:5">
      <c r="E640" s="87"/>
    </row>
    <row r="641" spans="3:5">
      <c r="C641" s="101"/>
      <c r="E641" s="87"/>
    </row>
    <row r="642" spans="3:5">
      <c r="E642" s="87"/>
    </row>
    <row r="643" spans="3:5">
      <c r="E643" s="87"/>
    </row>
    <row r="644" spans="3:5">
      <c r="E644" s="87"/>
    </row>
    <row r="645" spans="3:5">
      <c r="E645" s="87"/>
    </row>
    <row r="646" spans="3:5">
      <c r="E646" s="83"/>
    </row>
    <row r="647" spans="3:5">
      <c r="E647" s="83"/>
    </row>
    <row r="648" spans="3:5">
      <c r="E648" s="83"/>
    </row>
    <row r="649" spans="3:5">
      <c r="E649" s="83"/>
    </row>
    <row r="650" spans="3:5">
      <c r="E650" s="83"/>
    </row>
    <row r="651" spans="3:5">
      <c r="E651" s="87"/>
    </row>
    <row r="652" spans="3:5">
      <c r="E652" s="83"/>
    </row>
    <row r="653" spans="3:5">
      <c r="E653" s="83"/>
    </row>
    <row r="654" spans="3:5">
      <c r="E654" s="83"/>
    </row>
    <row r="655" spans="3:5">
      <c r="E655" s="83"/>
    </row>
    <row r="656" spans="3:5">
      <c r="E656" s="83"/>
    </row>
    <row r="657" spans="4:5">
      <c r="E657" s="83"/>
    </row>
    <row r="658" spans="4:5">
      <c r="E658" s="83"/>
    </row>
    <row r="659" spans="4:5">
      <c r="E659" s="83"/>
    </row>
    <row r="660" spans="4:5">
      <c r="E660" s="83"/>
    </row>
    <row r="661" spans="4:5">
      <c r="E661" s="83"/>
    </row>
    <row r="662" spans="4:5">
      <c r="E662" s="83"/>
    </row>
    <row r="663" spans="4:5">
      <c r="E663" s="83"/>
    </row>
    <row r="664" spans="4:5">
      <c r="E664" s="83"/>
    </row>
    <row r="665" spans="4:5">
      <c r="E665" s="83"/>
    </row>
    <row r="666" spans="4:5">
      <c r="E666" s="87"/>
    </row>
    <row r="667" spans="4:5">
      <c r="D667" s="85"/>
      <c r="E667" s="87"/>
    </row>
    <row r="668" spans="4:5">
      <c r="D668" s="85"/>
      <c r="E668" s="87"/>
    </row>
    <row r="669" spans="4:5">
      <c r="D669" s="85"/>
      <c r="E669" s="87"/>
    </row>
    <row r="670" spans="4:5">
      <c r="D670" s="85"/>
      <c r="E670" s="87"/>
    </row>
    <row r="671" spans="4:5">
      <c r="D671" s="85"/>
      <c r="E671" s="87"/>
    </row>
    <row r="672" spans="4:5">
      <c r="D672" s="85"/>
      <c r="E672" s="87"/>
    </row>
    <row r="673" spans="4:5">
      <c r="E673" s="87"/>
    </row>
    <row r="674" spans="4:5">
      <c r="E674" s="87"/>
    </row>
    <row r="675" spans="4:5">
      <c r="E675" s="87"/>
    </row>
    <row r="676" spans="4:5">
      <c r="E676" s="87"/>
    </row>
    <row r="677" spans="4:5">
      <c r="D677" s="102"/>
      <c r="E677" s="87"/>
    </row>
    <row r="678" spans="4:5">
      <c r="D678" s="102"/>
      <c r="E678" s="87"/>
    </row>
    <row r="679" spans="4:5">
      <c r="E679" s="87"/>
    </row>
    <row r="680" spans="4:5">
      <c r="E680" s="83"/>
    </row>
    <row r="681" spans="4:5">
      <c r="E681" s="83"/>
    </row>
    <row r="682" spans="4:5">
      <c r="E682" s="83"/>
    </row>
    <row r="683" spans="4:5">
      <c r="E683" s="87"/>
    </row>
    <row r="684" spans="4:5">
      <c r="D684" s="85"/>
      <c r="E684" s="87"/>
    </row>
    <row r="685" spans="4:5">
      <c r="D685" s="85"/>
      <c r="E685" s="87"/>
    </row>
    <row r="686" spans="4:5">
      <c r="D686" s="85"/>
      <c r="E686" s="87"/>
    </row>
    <row r="687" spans="4:5">
      <c r="D687" s="85"/>
      <c r="E687" s="87"/>
    </row>
    <row r="688" spans="4:5">
      <c r="E688" s="87"/>
    </row>
    <row r="689" spans="3:5">
      <c r="E689" s="87"/>
    </row>
    <row r="690" spans="3:5">
      <c r="E690" s="87"/>
    </row>
    <row r="691" spans="3:5">
      <c r="E691" s="87"/>
    </row>
    <row r="692" spans="3:5">
      <c r="E692" s="87"/>
    </row>
    <row r="693" spans="3:5">
      <c r="D693" s="102"/>
      <c r="E693" s="87"/>
    </row>
    <row r="694" spans="3:5">
      <c r="D694" s="102"/>
      <c r="E694" s="87"/>
    </row>
    <row r="695" spans="3:5">
      <c r="D695" s="102"/>
      <c r="E695" s="87"/>
    </row>
    <row r="696" spans="3:5">
      <c r="C696" s="101"/>
      <c r="E696" s="87"/>
    </row>
    <row r="701" spans="3:5">
      <c r="E701" s="83"/>
    </row>
    <row r="705" spans="5:5">
      <c r="E705" s="83"/>
    </row>
    <row r="711" spans="5:5">
      <c r="E711" s="83"/>
    </row>
    <row r="714" spans="5:5">
      <c r="E714" s="83"/>
    </row>
    <row r="715" spans="5:5">
      <c r="E715" s="87"/>
    </row>
    <row r="716" spans="5:5">
      <c r="E716" s="87"/>
    </row>
    <row r="717" spans="5:5">
      <c r="E717" s="83"/>
    </row>
    <row r="718" spans="5:5">
      <c r="E718" s="83"/>
    </row>
    <row r="719" spans="5:5">
      <c r="E719" s="83"/>
    </row>
    <row r="720" spans="5:5">
      <c r="E720" s="83"/>
    </row>
    <row r="721" spans="1:5">
      <c r="C721" s="100"/>
      <c r="D721" s="95"/>
      <c r="E721" s="83"/>
    </row>
    <row r="722" spans="1:5">
      <c r="E722" s="83"/>
    </row>
    <row r="723" spans="1:5">
      <c r="C723" s="101"/>
      <c r="E723" s="87"/>
    </row>
    <row r="724" spans="1:5">
      <c r="E724" s="87"/>
    </row>
    <row r="725" spans="1:5">
      <c r="E725" s="87"/>
    </row>
    <row r="726" spans="1:5">
      <c r="E726" s="87"/>
    </row>
    <row r="727" spans="1:5">
      <c r="E727" s="87"/>
    </row>
    <row r="728" spans="1:5">
      <c r="A728" s="93"/>
      <c r="B728" s="93"/>
      <c r="C728" s="100"/>
      <c r="E728" s="100"/>
    </row>
    <row r="729" spans="1:5">
      <c r="E729" s="87"/>
    </row>
    <row r="730" spans="1:5">
      <c r="E730" s="100"/>
    </row>
    <row r="731" spans="1:5">
      <c r="E731" s="100"/>
    </row>
    <row r="732" spans="1:5">
      <c r="C732" s="100"/>
      <c r="E732" s="100"/>
    </row>
    <row r="733" spans="1:5">
      <c r="C733" s="100"/>
      <c r="D733" s="95"/>
      <c r="E733" s="100"/>
    </row>
    <row r="734" spans="1:5">
      <c r="E734" s="87"/>
    </row>
    <row r="735" spans="1:5">
      <c r="D735" s="95"/>
      <c r="E735" s="87"/>
    </row>
    <row r="736" spans="1:5">
      <c r="E736" s="87"/>
    </row>
    <row r="737" spans="5:5">
      <c r="E737" s="87"/>
    </row>
    <row r="738" spans="5:5">
      <c r="E738" s="87"/>
    </row>
    <row r="739" spans="5:5">
      <c r="E739" s="87"/>
    </row>
    <row r="740" spans="5:5">
      <c r="E740" s="87"/>
    </row>
    <row r="741" spans="5:5">
      <c r="E741" s="87"/>
    </row>
    <row r="742" spans="5:5">
      <c r="E742" s="87"/>
    </row>
    <row r="744" spans="5:5">
      <c r="E744" s="83"/>
    </row>
    <row r="745" spans="5:5">
      <c r="E745" s="87"/>
    </row>
    <row r="746" spans="5:5">
      <c r="E746" s="87"/>
    </row>
    <row r="747" spans="5:5">
      <c r="E747" s="87"/>
    </row>
    <row r="748" spans="5:5">
      <c r="E748" s="87"/>
    </row>
    <row r="758" spans="2:5">
      <c r="D758" s="103"/>
      <c r="E758" s="93"/>
    </row>
    <row r="759" spans="2:5">
      <c r="C759" s="100"/>
      <c r="D759" s="95"/>
    </row>
    <row r="760" spans="2:5">
      <c r="E760" s="83"/>
    </row>
    <row r="761" spans="2:5">
      <c r="E761" s="87"/>
    </row>
    <row r="762" spans="2:5">
      <c r="D762" s="104"/>
      <c r="E762" s="87"/>
    </row>
    <row r="763" spans="2:5">
      <c r="D763" s="104"/>
      <c r="E763" s="87"/>
    </row>
    <row r="764" spans="2:5">
      <c r="B764" s="97"/>
      <c r="E764" s="87"/>
    </row>
    <row r="765" spans="2:5">
      <c r="D765" s="104"/>
      <c r="E765" s="87"/>
    </row>
    <row r="766" spans="2:5">
      <c r="E766" s="87"/>
    </row>
    <row r="767" spans="2:5">
      <c r="D767" s="105"/>
      <c r="E767" s="96"/>
    </row>
    <row r="768" spans="2:5">
      <c r="E768" s="93"/>
    </row>
    <row r="769" spans="4:5">
      <c r="E769" s="87"/>
    </row>
    <row r="770" spans="4:5">
      <c r="E770" s="87"/>
    </row>
    <row r="771" spans="4:5">
      <c r="E771" s="87"/>
    </row>
    <row r="772" spans="4:5">
      <c r="E772" s="83"/>
    </row>
    <row r="773" spans="4:5">
      <c r="E773" s="83"/>
    </row>
    <row r="774" spans="4:5">
      <c r="E774" s="83"/>
    </row>
    <row r="775" spans="4:5">
      <c r="E775" s="83"/>
    </row>
    <row r="776" spans="4:5">
      <c r="D776" s="95"/>
    </row>
    <row r="836" spans="1:5">
      <c r="E836" s="87"/>
    </row>
    <row r="841" spans="1:5">
      <c r="D841" s="85"/>
    </row>
    <row r="842" spans="1:5">
      <c r="E842" s="87"/>
    </row>
    <row r="843" spans="1:5">
      <c r="E843" s="87"/>
    </row>
    <row r="845" spans="1:5">
      <c r="A845" s="93"/>
      <c r="B845" s="93"/>
      <c r="D845" s="95"/>
    </row>
    <row r="846" spans="1:5">
      <c r="A846" s="93"/>
      <c r="B846" s="93"/>
      <c r="D846" s="95"/>
    </row>
    <row r="847" spans="1:5">
      <c r="D847" s="95"/>
    </row>
    <row r="848" spans="1:5">
      <c r="D848" s="95"/>
    </row>
    <row r="849" spans="1:5">
      <c r="E849" s="83"/>
    </row>
    <row r="850" spans="1:5">
      <c r="D850" s="99"/>
      <c r="E850" s="83"/>
    </row>
    <row r="851" spans="1:5">
      <c r="D851" s="99"/>
      <c r="E851" s="83"/>
    </row>
    <row r="852" spans="1:5">
      <c r="D852" s="99"/>
      <c r="E852" s="83"/>
    </row>
    <row r="853" spans="1:5">
      <c r="D853" s="99"/>
      <c r="E853" s="83"/>
    </row>
    <row r="854" spans="1:5">
      <c r="D854" s="99"/>
      <c r="E854" s="83"/>
    </row>
    <row r="855" spans="1:5">
      <c r="D855" s="99"/>
      <c r="E855" s="83"/>
    </row>
    <row r="856" spans="1:5">
      <c r="D856" s="95"/>
      <c r="E856" s="100"/>
    </row>
    <row r="857" spans="1:5">
      <c r="A857" s="93"/>
      <c r="B857" s="93"/>
      <c r="C857" s="100"/>
      <c r="E857" s="100"/>
    </row>
    <row r="858" spans="1:5">
      <c r="D858" s="95"/>
      <c r="E858" s="100"/>
    </row>
    <row r="859" spans="1:5">
      <c r="D859" s="95"/>
      <c r="E859" s="100"/>
    </row>
    <row r="860" spans="1:5">
      <c r="C860" s="87"/>
      <c r="D860" s="106"/>
      <c r="E860" s="96"/>
    </row>
    <row r="861" spans="1:5">
      <c r="C861" s="87"/>
      <c r="D861" s="106"/>
      <c r="E861" s="96"/>
    </row>
    <row r="862" spans="1:5">
      <c r="C862" s="87"/>
      <c r="D862" s="106"/>
      <c r="E862" s="96"/>
    </row>
    <row r="863" spans="1:5">
      <c r="C863" s="87"/>
      <c r="D863" s="106"/>
      <c r="E863" s="96"/>
    </row>
    <row r="864" spans="1:5">
      <c r="C864" s="87"/>
      <c r="D864" s="106"/>
      <c r="E864" s="96"/>
    </row>
    <row r="865" spans="3:5">
      <c r="C865" s="87"/>
      <c r="D865" s="106"/>
      <c r="E865" s="96"/>
    </row>
    <row r="866" spans="3:5">
      <c r="C866" s="87"/>
      <c r="D866" s="106"/>
      <c r="E866" s="96"/>
    </row>
    <row r="867" spans="3:5">
      <c r="C867" s="87"/>
      <c r="D867" s="106"/>
      <c r="E867" s="96"/>
    </row>
    <row r="868" spans="3:5">
      <c r="C868" s="87"/>
      <c r="D868" s="106"/>
      <c r="E868" s="96"/>
    </row>
    <row r="869" spans="3:5">
      <c r="C869" s="87"/>
      <c r="D869" s="106"/>
      <c r="E869" s="96"/>
    </row>
    <row r="870" spans="3:5">
      <c r="C870" s="87"/>
      <c r="D870" s="106"/>
      <c r="E870" s="96"/>
    </row>
    <row r="871" spans="3:5">
      <c r="C871" s="96"/>
      <c r="D871" s="107"/>
      <c r="E871" s="96"/>
    </row>
    <row r="872" spans="3:5">
      <c r="C872" s="96"/>
      <c r="D872" s="107"/>
      <c r="E872" s="96"/>
    </row>
    <row r="873" spans="3:5">
      <c r="C873" s="96"/>
      <c r="D873" s="107"/>
      <c r="E873" s="96"/>
    </row>
    <row r="874" spans="3:5">
      <c r="C874" s="96"/>
      <c r="D874" s="107"/>
      <c r="E874" s="96"/>
    </row>
    <row r="875" spans="3:5">
      <c r="C875" s="96"/>
      <c r="D875" s="107"/>
      <c r="E875" s="96"/>
    </row>
    <row r="876" spans="3:5">
      <c r="C876" s="96"/>
      <c r="D876" s="107"/>
      <c r="E876" s="96"/>
    </row>
    <row r="877" spans="3:5">
      <c r="C877" s="96"/>
      <c r="D877" s="107"/>
      <c r="E877" s="96"/>
    </row>
    <row r="878" spans="3:5">
      <c r="C878" s="96"/>
      <c r="D878" s="107"/>
      <c r="E878" s="96"/>
    </row>
    <row r="879" spans="3:5">
      <c r="C879" s="96"/>
      <c r="D879" s="107"/>
      <c r="E879" s="96"/>
    </row>
    <row r="880" spans="3:5">
      <c r="C880" s="96"/>
      <c r="D880" s="107"/>
      <c r="E880" s="96"/>
    </row>
    <row r="881" spans="3:5">
      <c r="C881" s="96"/>
      <c r="D881" s="107"/>
      <c r="E881" s="96"/>
    </row>
    <row r="882" spans="3:5">
      <c r="C882" s="96"/>
      <c r="D882" s="107"/>
      <c r="E882" s="96"/>
    </row>
    <row r="883" spans="3:5">
      <c r="C883" s="96"/>
      <c r="E883" s="96"/>
    </row>
    <row r="884" spans="3:5">
      <c r="C884" s="96"/>
      <c r="E884" s="96"/>
    </row>
    <row r="885" spans="3:5">
      <c r="C885" s="96"/>
      <c r="E885" s="96"/>
    </row>
  </sheetData>
  <mergeCells count="2">
    <mergeCell ref="D1:D2"/>
    <mergeCell ref="E1:E2"/>
  </mergeCells>
  <conditionalFormatting sqref="D740:D774 D649:D738 D10:D234">
    <cfRule type="expression" dxfId="2" priority="2" stopIfTrue="1">
      <formula>C10&gt;0</formula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3"/>
  <sheetViews>
    <sheetView zoomScale="70" zoomScaleNormal="70" workbookViewId="0">
      <selection activeCell="I50" sqref="I50"/>
    </sheetView>
  </sheetViews>
  <sheetFormatPr defaultRowHeight="15.75"/>
  <cols>
    <col min="1" max="1" width="5.140625" style="160" bestFit="1" customWidth="1"/>
    <col min="2" max="2" width="11" style="160" customWidth="1"/>
    <col min="3" max="3" width="17.42578125" style="170" customWidth="1"/>
    <col min="4" max="4" width="8.140625" style="171" bestFit="1" customWidth="1"/>
    <col min="5" max="5" width="13.85546875" style="163" customWidth="1"/>
    <col min="6" max="6" width="8" style="163" bestFit="1" customWidth="1"/>
    <col min="7" max="7" width="18" style="163" customWidth="1"/>
    <col min="8" max="8" width="42.140625" style="172" customWidth="1"/>
    <col min="9" max="9" width="22.85546875" style="168" customWidth="1"/>
    <col min="10" max="10" width="68.28515625" style="165" bestFit="1" customWidth="1"/>
    <col min="11" max="11" width="4.7109375" style="163" bestFit="1" customWidth="1"/>
    <col min="12" max="12" width="6.85546875" style="166" bestFit="1" customWidth="1"/>
    <col min="13" max="13" width="8.5703125" style="167" bestFit="1" customWidth="1"/>
    <col min="14" max="14" width="9.28515625" style="164" bestFit="1" customWidth="1"/>
    <col min="15" max="15" width="22.5703125" style="168" bestFit="1" customWidth="1"/>
    <col min="16" max="16" width="11.5703125" style="169" bestFit="1" customWidth="1"/>
    <col min="17" max="19" width="9.140625" style="169"/>
    <col min="20" max="20" width="9.28515625" style="161" bestFit="1" customWidth="1"/>
    <col min="21" max="21" width="15.42578125" style="162" customWidth="1"/>
    <col min="22" max="22" width="9.140625" style="162"/>
    <col min="23" max="23" width="20.140625" style="162" customWidth="1"/>
    <col min="24" max="16384" width="9.140625" style="162"/>
  </cols>
  <sheetData>
    <row r="1" spans="1:21" s="139" customFormat="1" ht="18.75" customHeight="1">
      <c r="A1" s="320" t="s">
        <v>154</v>
      </c>
      <c r="B1" s="320"/>
      <c r="C1" s="320"/>
      <c r="D1" s="320"/>
      <c r="E1" s="320"/>
      <c r="F1" s="320"/>
      <c r="G1" s="180"/>
      <c r="H1" s="138"/>
      <c r="I1" s="322" t="s">
        <v>169</v>
      </c>
      <c r="J1" s="322"/>
      <c r="K1" s="323"/>
      <c r="L1" s="324"/>
      <c r="M1" s="323"/>
      <c r="N1" s="322"/>
      <c r="O1" s="322"/>
      <c r="P1" s="322"/>
      <c r="Q1" s="323"/>
      <c r="R1" s="182"/>
      <c r="S1" s="182"/>
      <c r="T1" s="182"/>
    </row>
    <row r="2" spans="1:21" s="139" customFormat="1" ht="18.75" customHeight="1">
      <c r="A2" s="321" t="s">
        <v>170</v>
      </c>
      <c r="B2" s="321"/>
      <c r="C2" s="321"/>
      <c r="D2" s="321"/>
      <c r="E2" s="321"/>
      <c r="F2" s="321"/>
      <c r="G2" s="181"/>
      <c r="H2" s="138"/>
      <c r="I2" s="322" t="s">
        <v>190</v>
      </c>
      <c r="J2" s="322"/>
      <c r="K2" s="323"/>
      <c r="L2" s="324"/>
      <c r="M2" s="323"/>
      <c r="N2" s="322"/>
      <c r="O2" s="322"/>
      <c r="P2" s="322"/>
      <c r="Q2" s="323"/>
      <c r="R2" s="182"/>
      <c r="S2" s="182"/>
      <c r="T2" s="182"/>
    </row>
    <row r="3" spans="1:21" s="139" customFormat="1" ht="21" customHeight="1" thickBot="1">
      <c r="A3" s="140"/>
      <c r="B3" s="181"/>
      <c r="C3" s="181"/>
      <c r="D3" s="141"/>
      <c r="E3" s="181"/>
      <c r="F3" s="181"/>
      <c r="G3" s="181"/>
      <c r="H3" s="138"/>
      <c r="I3" s="325" t="s">
        <v>171</v>
      </c>
      <c r="J3" s="325"/>
      <c r="K3" s="326"/>
      <c r="L3" s="327"/>
      <c r="M3" s="326"/>
      <c r="N3" s="325"/>
      <c r="O3" s="325"/>
      <c r="P3" s="325"/>
      <c r="Q3" s="326"/>
      <c r="R3" s="184"/>
      <c r="S3" s="184"/>
      <c r="T3" s="184"/>
    </row>
    <row r="4" spans="1:21" s="154" customFormat="1" ht="33" thickTop="1" thickBot="1">
      <c r="A4" s="142" t="s">
        <v>0</v>
      </c>
      <c r="B4" s="143" t="s">
        <v>172</v>
      </c>
      <c r="C4" s="144" t="s">
        <v>173</v>
      </c>
      <c r="D4" s="145" t="s">
        <v>174</v>
      </c>
      <c r="E4" s="146" t="s">
        <v>175</v>
      </c>
      <c r="F4" s="146" t="s">
        <v>176</v>
      </c>
      <c r="G4" s="146" t="s">
        <v>177</v>
      </c>
      <c r="H4" s="147" t="s">
        <v>178</v>
      </c>
      <c r="I4" s="148" t="s">
        <v>179</v>
      </c>
      <c r="J4" s="149" t="s">
        <v>180</v>
      </c>
      <c r="K4" s="146" t="s">
        <v>181</v>
      </c>
      <c r="L4" s="150" t="s">
        <v>182</v>
      </c>
      <c r="M4" s="143" t="s">
        <v>183</v>
      </c>
      <c r="N4" s="148" t="s">
        <v>184</v>
      </c>
      <c r="O4" s="148" t="s">
        <v>185</v>
      </c>
      <c r="P4" s="151" t="s">
        <v>186</v>
      </c>
      <c r="Q4" s="152"/>
      <c r="R4" s="152"/>
      <c r="S4" s="152"/>
      <c r="T4" s="153" t="s">
        <v>168</v>
      </c>
    </row>
    <row r="5" spans="1:21" s="183" customFormat="1" ht="19.5" customHeight="1" thickBot="1">
      <c r="A5" s="185">
        <v>1</v>
      </c>
      <c r="B5" s="186">
        <v>2</v>
      </c>
      <c r="C5" s="187">
        <v>44305</v>
      </c>
      <c r="D5" s="186" t="s">
        <v>211</v>
      </c>
      <c r="E5" s="188" t="s">
        <v>200</v>
      </c>
      <c r="F5" s="188">
        <v>450</v>
      </c>
      <c r="G5" s="188" t="s">
        <v>201</v>
      </c>
      <c r="H5" s="189" t="s">
        <v>202</v>
      </c>
      <c r="I5" s="190" t="s">
        <v>216</v>
      </c>
      <c r="J5" s="191" t="s">
        <v>217</v>
      </c>
      <c r="K5" s="192">
        <v>1</v>
      </c>
      <c r="L5" s="193">
        <v>1</v>
      </c>
      <c r="M5" s="188">
        <v>13</v>
      </c>
      <c r="N5" s="194">
        <v>304</v>
      </c>
      <c r="O5" s="190" t="s">
        <v>189</v>
      </c>
      <c r="P5" s="194" t="s">
        <v>210</v>
      </c>
      <c r="Q5" s="195"/>
    </row>
    <row r="6" spans="1:21" s="233" customFormat="1" ht="22.5" customHeight="1" thickBot="1">
      <c r="A6" s="155">
        <v>2</v>
      </c>
      <c r="B6" s="186">
        <v>4</v>
      </c>
      <c r="C6" s="236">
        <v>44853</v>
      </c>
      <c r="D6" s="237" t="s">
        <v>187</v>
      </c>
      <c r="E6" s="238" t="s">
        <v>603</v>
      </c>
      <c r="F6" s="238">
        <v>476</v>
      </c>
      <c r="G6" s="238" t="s">
        <v>443</v>
      </c>
      <c r="H6" s="238" t="s">
        <v>444</v>
      </c>
      <c r="I6" s="239" t="s">
        <v>216</v>
      </c>
      <c r="J6" s="240" t="s">
        <v>604</v>
      </c>
      <c r="K6" s="241">
        <v>1</v>
      </c>
      <c r="L6" s="242">
        <v>11</v>
      </c>
      <c r="M6" s="243">
        <v>209</v>
      </c>
      <c r="N6" s="244" t="s">
        <v>605</v>
      </c>
      <c r="O6" s="245" t="s">
        <v>221</v>
      </c>
      <c r="P6" s="246" t="s">
        <v>606</v>
      </c>
      <c r="Q6" s="247"/>
      <c r="R6" s="231"/>
      <c r="S6" s="232"/>
      <c r="U6" s="233" t="s">
        <v>203</v>
      </c>
    </row>
    <row r="7" spans="1:21" s="233" customFormat="1" ht="22.5" customHeight="1" thickBot="1">
      <c r="A7" s="155">
        <v>3</v>
      </c>
      <c r="B7" s="186">
        <v>4</v>
      </c>
      <c r="C7" s="236">
        <v>44853</v>
      </c>
      <c r="D7" s="237" t="s">
        <v>188</v>
      </c>
      <c r="E7" s="238" t="s">
        <v>603</v>
      </c>
      <c r="F7" s="238">
        <v>336</v>
      </c>
      <c r="G7" s="238" t="s">
        <v>463</v>
      </c>
      <c r="H7" s="238" t="s">
        <v>464</v>
      </c>
      <c r="I7" s="239" t="s">
        <v>216</v>
      </c>
      <c r="J7" s="240" t="s">
        <v>607</v>
      </c>
      <c r="K7" s="241">
        <v>1</v>
      </c>
      <c r="L7" s="242">
        <v>5</v>
      </c>
      <c r="M7" s="243">
        <v>123</v>
      </c>
      <c r="N7" s="244" t="s">
        <v>608</v>
      </c>
      <c r="O7" s="245" t="s">
        <v>218</v>
      </c>
      <c r="P7" s="246" t="s">
        <v>606</v>
      </c>
      <c r="Q7" s="248"/>
      <c r="R7" s="231"/>
      <c r="S7" s="232"/>
      <c r="U7" s="233" t="s">
        <v>204</v>
      </c>
    </row>
    <row r="8" spans="1:21" s="233" customFormat="1" ht="22.5" customHeight="1" thickBot="1">
      <c r="A8" s="155">
        <v>4</v>
      </c>
      <c r="B8" s="186">
        <v>4</v>
      </c>
      <c r="C8" s="236">
        <v>44853</v>
      </c>
      <c r="D8" s="237" t="s">
        <v>188</v>
      </c>
      <c r="E8" s="238" t="s">
        <v>609</v>
      </c>
      <c r="F8" s="238">
        <v>250</v>
      </c>
      <c r="G8" s="238" t="s">
        <v>489</v>
      </c>
      <c r="H8" s="238" t="s">
        <v>490</v>
      </c>
      <c r="I8" s="239" t="s">
        <v>216</v>
      </c>
      <c r="J8" s="240" t="s">
        <v>610</v>
      </c>
      <c r="K8" s="241">
        <v>1</v>
      </c>
      <c r="L8" s="242">
        <v>8</v>
      </c>
      <c r="M8" s="243">
        <v>179</v>
      </c>
      <c r="N8" s="244" t="s">
        <v>611</v>
      </c>
      <c r="O8" s="249" t="s">
        <v>218</v>
      </c>
      <c r="P8" s="246" t="s">
        <v>219</v>
      </c>
      <c r="Q8" s="248"/>
      <c r="R8" s="231"/>
      <c r="S8" s="232"/>
      <c r="U8" s="233" t="s">
        <v>205</v>
      </c>
    </row>
    <row r="9" spans="1:21" s="233" customFormat="1" ht="22.5" customHeight="1">
      <c r="A9" s="185">
        <v>5</v>
      </c>
      <c r="B9" s="250">
        <v>6</v>
      </c>
      <c r="C9" s="236">
        <v>44855</v>
      </c>
      <c r="D9" s="251" t="s">
        <v>187</v>
      </c>
      <c r="E9" s="238" t="s">
        <v>603</v>
      </c>
      <c r="F9" s="238">
        <v>413</v>
      </c>
      <c r="G9" s="238" t="s">
        <v>318</v>
      </c>
      <c r="H9" s="238" t="s">
        <v>319</v>
      </c>
      <c r="I9" s="239" t="s">
        <v>612</v>
      </c>
      <c r="J9" s="240" t="s">
        <v>613</v>
      </c>
      <c r="K9" s="241">
        <v>1</v>
      </c>
      <c r="L9" s="242">
        <v>15</v>
      </c>
      <c r="M9" s="243">
        <v>325</v>
      </c>
      <c r="N9" s="249" t="s">
        <v>222</v>
      </c>
      <c r="O9" s="245" t="s">
        <v>221</v>
      </c>
      <c r="P9" s="246" t="s">
        <v>606</v>
      </c>
      <c r="Q9" s="255"/>
      <c r="R9" s="231"/>
      <c r="S9" s="232"/>
      <c r="U9" s="233" t="s">
        <v>206</v>
      </c>
    </row>
    <row r="10" spans="1:21" s="233" customFormat="1" ht="22.5" customHeight="1" thickBot="1">
      <c r="A10" s="155">
        <v>6</v>
      </c>
      <c r="B10" s="250">
        <v>7</v>
      </c>
      <c r="C10" s="236">
        <v>44856</v>
      </c>
      <c r="D10" s="251" t="s">
        <v>212</v>
      </c>
      <c r="E10" s="238" t="s">
        <v>609</v>
      </c>
      <c r="F10" s="238">
        <v>201</v>
      </c>
      <c r="G10" s="238" t="s">
        <v>487</v>
      </c>
      <c r="H10" s="238" t="s">
        <v>488</v>
      </c>
      <c r="I10" s="239" t="s">
        <v>216</v>
      </c>
      <c r="J10" s="240" t="s">
        <v>614</v>
      </c>
      <c r="K10" s="241">
        <v>1</v>
      </c>
      <c r="L10" s="242">
        <v>8</v>
      </c>
      <c r="M10" s="243">
        <v>180</v>
      </c>
      <c r="N10" s="249" t="s">
        <v>615</v>
      </c>
      <c r="O10" s="245" t="s">
        <v>221</v>
      </c>
      <c r="P10" s="246" t="s">
        <v>219</v>
      </c>
      <c r="Q10" s="248"/>
      <c r="R10" s="231"/>
      <c r="S10" s="232"/>
      <c r="U10" s="233" t="e">
        <v>#N/A</v>
      </c>
    </row>
    <row r="11" spans="1:21" s="183" customFormat="1" ht="22.5" customHeight="1">
      <c r="A11" s="185">
        <v>7</v>
      </c>
      <c r="B11" s="250">
        <v>7</v>
      </c>
      <c r="C11" s="236">
        <v>44856</v>
      </c>
      <c r="D11" s="243" t="s">
        <v>187</v>
      </c>
      <c r="E11" s="238" t="s">
        <v>603</v>
      </c>
      <c r="F11" s="238">
        <v>388</v>
      </c>
      <c r="G11" s="238" t="s">
        <v>419</v>
      </c>
      <c r="H11" s="238" t="s">
        <v>420</v>
      </c>
      <c r="I11" s="239" t="s">
        <v>216</v>
      </c>
      <c r="J11" s="240" t="s">
        <v>616</v>
      </c>
      <c r="K11" s="241">
        <v>1</v>
      </c>
      <c r="L11" s="242">
        <v>7</v>
      </c>
      <c r="M11" s="243">
        <v>154</v>
      </c>
      <c r="N11" s="244" t="s">
        <v>617</v>
      </c>
      <c r="O11" s="245" t="s">
        <v>221</v>
      </c>
      <c r="P11" s="246" t="s">
        <v>606</v>
      </c>
      <c r="Q11" s="248"/>
      <c r="R11" s="234"/>
      <c r="S11" s="235"/>
      <c r="U11" s="183" t="e">
        <v>#N/A</v>
      </c>
    </row>
    <row r="12" spans="1:21" s="183" customFormat="1" ht="22.5" customHeight="1">
      <c r="A12" s="155">
        <v>8</v>
      </c>
      <c r="B12" s="250" t="s">
        <v>213</v>
      </c>
      <c r="C12" s="236">
        <v>44857</v>
      </c>
      <c r="D12" s="237" t="s">
        <v>187</v>
      </c>
      <c r="E12" s="238" t="s">
        <v>603</v>
      </c>
      <c r="F12" s="238">
        <v>403</v>
      </c>
      <c r="G12" s="238" t="s">
        <v>245</v>
      </c>
      <c r="H12" s="238" t="s">
        <v>246</v>
      </c>
      <c r="I12" s="239" t="s">
        <v>612</v>
      </c>
      <c r="J12" s="240" t="s">
        <v>618</v>
      </c>
      <c r="K12" s="241">
        <v>1</v>
      </c>
      <c r="L12" s="242">
        <v>36</v>
      </c>
      <c r="M12" s="243">
        <v>825</v>
      </c>
      <c r="N12" s="249" t="s">
        <v>619</v>
      </c>
      <c r="O12" s="245" t="s">
        <v>221</v>
      </c>
      <c r="P12" s="246" t="s">
        <v>606</v>
      </c>
      <c r="Q12" s="248"/>
      <c r="R12" s="234"/>
      <c r="S12" s="235"/>
      <c r="U12" s="183" t="s">
        <v>207</v>
      </c>
    </row>
    <row r="13" spans="1:21" s="183" customFormat="1" ht="22.5" customHeight="1">
      <c r="A13" s="155">
        <v>9</v>
      </c>
      <c r="B13" s="250" t="s">
        <v>213</v>
      </c>
      <c r="C13" s="236">
        <v>44857</v>
      </c>
      <c r="D13" s="252" t="s">
        <v>187</v>
      </c>
      <c r="E13" s="238" t="s">
        <v>603</v>
      </c>
      <c r="F13" s="238">
        <v>427</v>
      </c>
      <c r="G13" s="238" t="s">
        <v>461</v>
      </c>
      <c r="H13" s="238" t="s">
        <v>462</v>
      </c>
      <c r="I13" s="239" t="s">
        <v>216</v>
      </c>
      <c r="J13" s="240" t="s">
        <v>620</v>
      </c>
      <c r="K13" s="241">
        <v>1</v>
      </c>
      <c r="L13" s="242">
        <v>2</v>
      </c>
      <c r="M13" s="243">
        <v>52</v>
      </c>
      <c r="N13" s="244" t="s">
        <v>621</v>
      </c>
      <c r="O13" s="245" t="s">
        <v>221</v>
      </c>
      <c r="P13" s="246" t="s">
        <v>606</v>
      </c>
      <c r="Q13" s="248"/>
      <c r="R13" s="234"/>
      <c r="S13" s="235"/>
      <c r="U13" s="183" t="e">
        <v>#N/A</v>
      </c>
    </row>
    <row r="14" spans="1:21" s="233" customFormat="1" ht="22.5" customHeight="1" thickBot="1">
      <c r="A14" s="155">
        <v>10</v>
      </c>
      <c r="B14" s="250" t="s">
        <v>213</v>
      </c>
      <c r="C14" s="236">
        <v>44857</v>
      </c>
      <c r="D14" s="251" t="s">
        <v>187</v>
      </c>
      <c r="E14" s="238" t="s">
        <v>603</v>
      </c>
      <c r="F14" s="238">
        <v>208</v>
      </c>
      <c r="G14" s="238" t="s">
        <v>417</v>
      </c>
      <c r="H14" s="238" t="s">
        <v>418</v>
      </c>
      <c r="I14" s="239" t="s">
        <v>216</v>
      </c>
      <c r="J14" s="240" t="s">
        <v>622</v>
      </c>
      <c r="K14" s="241">
        <v>1</v>
      </c>
      <c r="L14" s="242">
        <v>2</v>
      </c>
      <c r="M14" s="243">
        <v>51</v>
      </c>
      <c r="N14" s="244" t="s">
        <v>223</v>
      </c>
      <c r="O14" s="245" t="s">
        <v>221</v>
      </c>
      <c r="P14" s="246" t="s">
        <v>606</v>
      </c>
      <c r="Q14" s="255"/>
      <c r="R14" s="231"/>
      <c r="S14" s="232"/>
      <c r="U14" s="233" t="e">
        <v>#N/A</v>
      </c>
    </row>
    <row r="15" spans="1:21" s="183" customFormat="1" ht="22.5" customHeight="1">
      <c r="A15" s="185">
        <v>11</v>
      </c>
      <c r="B15" s="250" t="s">
        <v>213</v>
      </c>
      <c r="C15" s="236">
        <v>44857</v>
      </c>
      <c r="D15" s="251" t="s">
        <v>188</v>
      </c>
      <c r="E15" s="238" t="s">
        <v>214</v>
      </c>
      <c r="F15" s="238">
        <v>221</v>
      </c>
      <c r="G15" s="238" t="s">
        <v>233</v>
      </c>
      <c r="H15" s="238" t="s">
        <v>234</v>
      </c>
      <c r="I15" s="239" t="s">
        <v>216</v>
      </c>
      <c r="J15" s="240" t="s">
        <v>623</v>
      </c>
      <c r="K15" s="241">
        <v>1</v>
      </c>
      <c r="L15" s="242">
        <v>30</v>
      </c>
      <c r="M15" s="243">
        <v>670</v>
      </c>
      <c r="N15" s="244" t="s">
        <v>624</v>
      </c>
      <c r="O15" s="245" t="s">
        <v>221</v>
      </c>
      <c r="P15" s="246" t="s">
        <v>219</v>
      </c>
      <c r="Q15" s="255"/>
      <c r="R15" s="234"/>
      <c r="S15" s="235"/>
      <c r="U15" s="183" t="e">
        <v>#N/A</v>
      </c>
    </row>
    <row r="16" spans="1:21" s="183" customFormat="1" ht="22.5" customHeight="1" thickBot="1">
      <c r="A16" s="155">
        <v>12</v>
      </c>
      <c r="B16" s="250">
        <v>2</v>
      </c>
      <c r="C16" s="236">
        <v>44858</v>
      </c>
      <c r="D16" s="252" t="s">
        <v>211</v>
      </c>
      <c r="E16" s="238" t="s">
        <v>625</v>
      </c>
      <c r="F16" s="238">
        <v>416</v>
      </c>
      <c r="G16" s="238" t="s">
        <v>306</v>
      </c>
      <c r="H16" s="238" t="s">
        <v>307</v>
      </c>
      <c r="I16" s="239" t="s">
        <v>216</v>
      </c>
      <c r="J16" s="240" t="s">
        <v>626</v>
      </c>
      <c r="K16" s="241">
        <v>1</v>
      </c>
      <c r="L16" s="242">
        <v>1</v>
      </c>
      <c r="M16" s="243">
        <v>18</v>
      </c>
      <c r="N16" s="249" t="s">
        <v>220</v>
      </c>
      <c r="O16" s="245" t="s">
        <v>221</v>
      </c>
      <c r="P16" s="246" t="s">
        <v>219</v>
      </c>
      <c r="Q16" s="248"/>
      <c r="R16" s="234"/>
      <c r="S16" s="235"/>
      <c r="U16" s="183" t="e">
        <v>#N/A</v>
      </c>
    </row>
    <row r="17" spans="1:21" s="183" customFormat="1" ht="22.5" customHeight="1">
      <c r="A17" s="185">
        <v>13</v>
      </c>
      <c r="B17" s="250">
        <v>2</v>
      </c>
      <c r="C17" s="236">
        <v>44858</v>
      </c>
      <c r="D17" s="252" t="s">
        <v>188</v>
      </c>
      <c r="E17" s="238" t="s">
        <v>603</v>
      </c>
      <c r="F17" s="238">
        <v>323</v>
      </c>
      <c r="G17" s="238" t="s">
        <v>425</v>
      </c>
      <c r="H17" s="238" t="s">
        <v>426</v>
      </c>
      <c r="I17" s="239" t="s">
        <v>216</v>
      </c>
      <c r="J17" s="240" t="s">
        <v>627</v>
      </c>
      <c r="K17" s="241">
        <v>1</v>
      </c>
      <c r="L17" s="242">
        <v>6</v>
      </c>
      <c r="M17" s="243">
        <v>106</v>
      </c>
      <c r="N17" s="249" t="s">
        <v>628</v>
      </c>
      <c r="O17" s="245" t="s">
        <v>221</v>
      </c>
      <c r="P17" s="246" t="s">
        <v>606</v>
      </c>
      <c r="Q17" s="248"/>
      <c r="R17" s="234"/>
      <c r="S17" s="235"/>
      <c r="U17" s="183" t="e">
        <v>#N/A</v>
      </c>
    </row>
    <row r="18" spans="1:21" s="183" customFormat="1" ht="22.5" customHeight="1">
      <c r="A18" s="155">
        <v>14</v>
      </c>
      <c r="B18" s="250">
        <v>2</v>
      </c>
      <c r="C18" s="236">
        <v>44858</v>
      </c>
      <c r="D18" s="252" t="s">
        <v>188</v>
      </c>
      <c r="E18" s="238" t="s">
        <v>629</v>
      </c>
      <c r="F18" s="238">
        <v>372</v>
      </c>
      <c r="G18" s="238" t="s">
        <v>292</v>
      </c>
      <c r="H18" s="238" t="s">
        <v>293</v>
      </c>
      <c r="I18" s="239" t="s">
        <v>216</v>
      </c>
      <c r="J18" s="240" t="s">
        <v>630</v>
      </c>
      <c r="K18" s="241">
        <v>1</v>
      </c>
      <c r="L18" s="242">
        <v>3</v>
      </c>
      <c r="M18" s="243">
        <v>69</v>
      </c>
      <c r="N18" s="244" t="s">
        <v>631</v>
      </c>
      <c r="O18" s="245" t="s">
        <v>632</v>
      </c>
      <c r="P18" s="246" t="s">
        <v>219</v>
      </c>
      <c r="Q18" s="255"/>
      <c r="R18" s="234"/>
      <c r="S18" s="235"/>
      <c r="U18" s="183" t="e">
        <v>#N/A</v>
      </c>
    </row>
    <row r="19" spans="1:21" s="183" customFormat="1" ht="22.5" customHeight="1">
      <c r="A19" s="155">
        <v>15</v>
      </c>
      <c r="B19" s="250">
        <v>3</v>
      </c>
      <c r="C19" s="236">
        <v>44859</v>
      </c>
      <c r="D19" s="251" t="s">
        <v>211</v>
      </c>
      <c r="E19" s="238" t="s">
        <v>603</v>
      </c>
      <c r="F19" s="238">
        <v>201</v>
      </c>
      <c r="G19" s="238" t="s">
        <v>231</v>
      </c>
      <c r="H19" s="238" t="s">
        <v>232</v>
      </c>
      <c r="I19" s="239" t="s">
        <v>612</v>
      </c>
      <c r="J19" s="240" t="s">
        <v>633</v>
      </c>
      <c r="K19" s="241">
        <v>1</v>
      </c>
      <c r="L19" s="242">
        <v>22</v>
      </c>
      <c r="M19" s="243">
        <v>477</v>
      </c>
      <c r="N19" s="249" t="s">
        <v>634</v>
      </c>
      <c r="O19" s="245" t="s">
        <v>221</v>
      </c>
      <c r="P19" s="246" t="s">
        <v>606</v>
      </c>
      <c r="Q19" s="248"/>
      <c r="R19" s="234"/>
      <c r="S19" s="235"/>
      <c r="U19" s="183" t="e">
        <v>#N/A</v>
      </c>
    </row>
    <row r="20" spans="1:21" s="233" customFormat="1" ht="22.5" customHeight="1" thickBot="1">
      <c r="A20" s="155">
        <v>16</v>
      </c>
      <c r="B20" s="250">
        <v>3</v>
      </c>
      <c r="C20" s="236">
        <v>44859</v>
      </c>
      <c r="D20" s="251" t="s">
        <v>212</v>
      </c>
      <c r="E20" s="238" t="s">
        <v>609</v>
      </c>
      <c r="F20" s="238">
        <v>423</v>
      </c>
      <c r="G20" s="238" t="s">
        <v>537</v>
      </c>
      <c r="H20" s="238" t="s">
        <v>538</v>
      </c>
      <c r="I20" s="239" t="s">
        <v>635</v>
      </c>
      <c r="J20" s="240" t="s">
        <v>636</v>
      </c>
      <c r="K20" s="241">
        <v>1</v>
      </c>
      <c r="L20" s="242">
        <v>4</v>
      </c>
      <c r="M20" s="243">
        <v>76</v>
      </c>
      <c r="N20" s="244" t="s">
        <v>637</v>
      </c>
      <c r="O20" s="245" t="s">
        <v>221</v>
      </c>
      <c r="P20" s="246" t="s">
        <v>219</v>
      </c>
      <c r="Q20" s="248"/>
      <c r="R20" s="231"/>
      <c r="S20" s="232"/>
      <c r="U20" s="233" t="e">
        <v>#N/A</v>
      </c>
    </row>
    <row r="21" spans="1:21" s="233" customFormat="1" ht="22.5" customHeight="1">
      <c r="A21" s="185">
        <v>17</v>
      </c>
      <c r="B21" s="250">
        <v>3</v>
      </c>
      <c r="C21" s="236">
        <v>44859</v>
      </c>
      <c r="D21" s="237" t="s">
        <v>212</v>
      </c>
      <c r="E21" s="238" t="s">
        <v>603</v>
      </c>
      <c r="F21" s="238">
        <v>425</v>
      </c>
      <c r="G21" s="238" t="s">
        <v>459</v>
      </c>
      <c r="H21" s="238" t="s">
        <v>460</v>
      </c>
      <c r="I21" s="239" t="s">
        <v>216</v>
      </c>
      <c r="J21" s="240" t="s">
        <v>638</v>
      </c>
      <c r="K21" s="241">
        <v>1</v>
      </c>
      <c r="L21" s="242">
        <v>3</v>
      </c>
      <c r="M21" s="243">
        <v>72</v>
      </c>
      <c r="N21" s="249" t="s">
        <v>639</v>
      </c>
      <c r="O21" s="245" t="s">
        <v>221</v>
      </c>
      <c r="P21" s="246" t="s">
        <v>606</v>
      </c>
      <c r="Q21" s="255"/>
      <c r="R21" s="231"/>
      <c r="S21" s="232"/>
      <c r="U21" s="233" t="s">
        <v>208</v>
      </c>
    </row>
    <row r="22" spans="1:21" s="183" customFormat="1" ht="22.5" customHeight="1" thickBot="1">
      <c r="A22" s="155">
        <v>18</v>
      </c>
      <c r="B22" s="250">
        <v>3</v>
      </c>
      <c r="C22" s="236">
        <v>44859</v>
      </c>
      <c r="D22" s="243" t="s">
        <v>187</v>
      </c>
      <c r="E22" s="238" t="s">
        <v>603</v>
      </c>
      <c r="F22" s="238">
        <v>308</v>
      </c>
      <c r="G22" s="238" t="s">
        <v>441</v>
      </c>
      <c r="H22" s="238" t="s">
        <v>442</v>
      </c>
      <c r="I22" s="239" t="s">
        <v>216</v>
      </c>
      <c r="J22" s="240" t="s">
        <v>640</v>
      </c>
      <c r="K22" s="241">
        <v>1</v>
      </c>
      <c r="L22" s="242">
        <v>6</v>
      </c>
      <c r="M22" s="243">
        <v>124</v>
      </c>
      <c r="N22" s="244" t="s">
        <v>641</v>
      </c>
      <c r="O22" s="245" t="s">
        <v>221</v>
      </c>
      <c r="P22" s="246" t="s">
        <v>606</v>
      </c>
      <c r="Q22" s="255"/>
      <c r="R22" s="234"/>
      <c r="S22" s="235"/>
      <c r="U22" s="183" t="s">
        <v>209</v>
      </c>
    </row>
    <row r="23" spans="1:21" s="183" customFormat="1" ht="22.5" customHeight="1">
      <c r="A23" s="185">
        <v>19</v>
      </c>
      <c r="B23" s="250">
        <v>3</v>
      </c>
      <c r="C23" s="236">
        <v>44859</v>
      </c>
      <c r="D23" s="252" t="s">
        <v>215</v>
      </c>
      <c r="E23" s="238" t="s">
        <v>603</v>
      </c>
      <c r="F23" s="238">
        <v>305</v>
      </c>
      <c r="G23" s="238" t="s">
        <v>364</v>
      </c>
      <c r="H23" s="238" t="s">
        <v>365</v>
      </c>
      <c r="I23" s="239" t="s">
        <v>216</v>
      </c>
      <c r="J23" s="240" t="s">
        <v>642</v>
      </c>
      <c r="K23" s="241">
        <v>1</v>
      </c>
      <c r="L23" s="242">
        <v>4</v>
      </c>
      <c r="M23" s="243">
        <v>73</v>
      </c>
      <c r="N23" s="249" t="s">
        <v>643</v>
      </c>
      <c r="O23" s="245" t="s">
        <v>221</v>
      </c>
      <c r="P23" s="246" t="s">
        <v>606</v>
      </c>
      <c r="Q23" s="248"/>
      <c r="R23" s="234"/>
      <c r="S23" s="235"/>
      <c r="U23" s="183" t="e">
        <v>#N/A</v>
      </c>
    </row>
    <row r="24" spans="1:21" s="183" customFormat="1" ht="22.5" customHeight="1">
      <c r="A24" s="155">
        <v>20</v>
      </c>
      <c r="B24" s="250">
        <v>3</v>
      </c>
      <c r="C24" s="236">
        <v>44859</v>
      </c>
      <c r="D24" s="237" t="s">
        <v>215</v>
      </c>
      <c r="E24" s="238" t="s">
        <v>603</v>
      </c>
      <c r="F24" s="238">
        <v>207</v>
      </c>
      <c r="G24" s="238" t="s">
        <v>411</v>
      </c>
      <c r="H24" s="238" t="s">
        <v>412</v>
      </c>
      <c r="I24" s="239" t="s">
        <v>216</v>
      </c>
      <c r="J24" s="240" t="s">
        <v>644</v>
      </c>
      <c r="K24" s="241">
        <v>1</v>
      </c>
      <c r="L24" s="242">
        <v>3</v>
      </c>
      <c r="M24" s="243">
        <v>68</v>
      </c>
      <c r="N24" s="249" t="s">
        <v>639</v>
      </c>
      <c r="O24" s="245" t="s">
        <v>221</v>
      </c>
      <c r="P24" s="246" t="s">
        <v>606</v>
      </c>
      <c r="Q24" s="248"/>
      <c r="R24" s="234"/>
      <c r="S24" s="235"/>
      <c r="U24" s="183" t="s">
        <v>207</v>
      </c>
    </row>
    <row r="25" spans="1:21" s="183" customFormat="1" ht="22.5" customHeight="1">
      <c r="A25" s="155">
        <v>21</v>
      </c>
      <c r="B25" s="250">
        <v>4</v>
      </c>
      <c r="C25" s="236">
        <v>44860</v>
      </c>
      <c r="D25" s="237" t="s">
        <v>211</v>
      </c>
      <c r="E25" s="238" t="s">
        <v>214</v>
      </c>
      <c r="F25" s="238">
        <v>222</v>
      </c>
      <c r="G25" s="238" t="s">
        <v>235</v>
      </c>
      <c r="H25" s="238" t="s">
        <v>236</v>
      </c>
      <c r="I25" s="239" t="s">
        <v>216</v>
      </c>
      <c r="J25" s="240" t="s">
        <v>645</v>
      </c>
      <c r="K25" s="241">
        <v>1</v>
      </c>
      <c r="L25" s="242">
        <v>46</v>
      </c>
      <c r="M25" s="243">
        <v>1059</v>
      </c>
      <c r="N25" s="244" t="s">
        <v>646</v>
      </c>
      <c r="O25" s="245" t="s">
        <v>221</v>
      </c>
      <c r="P25" s="246" t="s">
        <v>219</v>
      </c>
      <c r="Q25" s="255"/>
    </row>
    <row r="26" spans="1:21" s="183" customFormat="1" ht="22.5" customHeight="1" thickBot="1">
      <c r="A26" s="155">
        <v>22</v>
      </c>
      <c r="B26" s="250">
        <v>4</v>
      </c>
      <c r="C26" s="236">
        <v>44860</v>
      </c>
      <c r="D26" s="237" t="s">
        <v>212</v>
      </c>
      <c r="E26" s="238" t="s">
        <v>603</v>
      </c>
      <c r="F26" s="238">
        <v>376</v>
      </c>
      <c r="G26" s="238" t="s">
        <v>431</v>
      </c>
      <c r="H26" s="238" t="s">
        <v>432</v>
      </c>
      <c r="I26" s="239" t="s">
        <v>216</v>
      </c>
      <c r="J26" s="240" t="s">
        <v>647</v>
      </c>
      <c r="K26" s="241">
        <v>1</v>
      </c>
      <c r="L26" s="242">
        <v>3</v>
      </c>
      <c r="M26" s="243">
        <v>40</v>
      </c>
      <c r="N26" s="249" t="s">
        <v>648</v>
      </c>
      <c r="O26" s="249" t="s">
        <v>221</v>
      </c>
      <c r="P26" s="246" t="s">
        <v>606</v>
      </c>
      <c r="Q26" s="248"/>
    </row>
    <row r="27" spans="1:21" s="183" customFormat="1" ht="22.5" customHeight="1">
      <c r="A27" s="185">
        <v>23</v>
      </c>
      <c r="B27" s="250">
        <v>4</v>
      </c>
      <c r="C27" s="236">
        <v>44860</v>
      </c>
      <c r="D27" s="252" t="s">
        <v>187</v>
      </c>
      <c r="E27" s="238" t="s">
        <v>649</v>
      </c>
      <c r="F27" s="238">
        <v>426</v>
      </c>
      <c r="G27" s="238" t="s">
        <v>453</v>
      </c>
      <c r="H27" s="238" t="s">
        <v>454</v>
      </c>
      <c r="I27" s="239" t="s">
        <v>216</v>
      </c>
      <c r="J27" s="240" t="s">
        <v>650</v>
      </c>
      <c r="K27" s="241">
        <v>1</v>
      </c>
      <c r="L27" s="242">
        <v>3</v>
      </c>
      <c r="M27" s="243">
        <v>55</v>
      </c>
      <c r="N27" s="249" t="s">
        <v>224</v>
      </c>
      <c r="O27" s="249" t="s">
        <v>221</v>
      </c>
      <c r="P27" s="246" t="s">
        <v>219</v>
      </c>
      <c r="Q27" s="248"/>
    </row>
    <row r="28" spans="1:21" s="183" customFormat="1" ht="22.5" customHeight="1" thickBot="1">
      <c r="A28" s="155">
        <v>24</v>
      </c>
      <c r="B28" s="250">
        <v>4</v>
      </c>
      <c r="C28" s="236">
        <v>44860</v>
      </c>
      <c r="D28" s="243" t="s">
        <v>187</v>
      </c>
      <c r="E28" s="238" t="s">
        <v>603</v>
      </c>
      <c r="F28" s="238">
        <v>358</v>
      </c>
      <c r="G28" s="238" t="s">
        <v>477</v>
      </c>
      <c r="H28" s="238" t="s">
        <v>478</v>
      </c>
      <c r="I28" s="239" t="s">
        <v>216</v>
      </c>
      <c r="J28" s="240" t="s">
        <v>651</v>
      </c>
      <c r="K28" s="241">
        <v>1</v>
      </c>
      <c r="L28" s="242">
        <v>2</v>
      </c>
      <c r="M28" s="243">
        <v>38</v>
      </c>
      <c r="N28" s="244" t="s">
        <v>652</v>
      </c>
      <c r="O28" s="249" t="s">
        <v>221</v>
      </c>
      <c r="P28" s="246" t="s">
        <v>606</v>
      </c>
      <c r="Q28" s="248"/>
    </row>
    <row r="29" spans="1:21" s="183" customFormat="1" ht="22.5" customHeight="1">
      <c r="A29" s="185">
        <v>25</v>
      </c>
      <c r="B29" s="250">
        <v>4</v>
      </c>
      <c r="C29" s="236">
        <v>44860</v>
      </c>
      <c r="D29" s="243" t="s">
        <v>187</v>
      </c>
      <c r="E29" s="238" t="s">
        <v>214</v>
      </c>
      <c r="F29" s="238">
        <v>161</v>
      </c>
      <c r="G29" s="238" t="s">
        <v>253</v>
      </c>
      <c r="H29" s="238" t="s">
        <v>254</v>
      </c>
      <c r="I29" s="239" t="s">
        <v>216</v>
      </c>
      <c r="J29" s="240" t="s">
        <v>653</v>
      </c>
      <c r="K29" s="241">
        <v>1</v>
      </c>
      <c r="L29" s="242">
        <v>2</v>
      </c>
      <c r="M29" s="243">
        <v>27</v>
      </c>
      <c r="N29" s="249" t="s">
        <v>654</v>
      </c>
      <c r="O29" s="249" t="s">
        <v>221</v>
      </c>
      <c r="P29" s="246" t="s">
        <v>219</v>
      </c>
      <c r="Q29" s="255"/>
    </row>
    <row r="30" spans="1:21" s="183" customFormat="1" ht="22.5" customHeight="1">
      <c r="A30" s="155">
        <v>26</v>
      </c>
      <c r="B30" s="250">
        <v>4</v>
      </c>
      <c r="C30" s="236">
        <v>44860</v>
      </c>
      <c r="D30" s="237" t="s">
        <v>215</v>
      </c>
      <c r="E30" s="238" t="s">
        <v>603</v>
      </c>
      <c r="F30" s="238">
        <v>327</v>
      </c>
      <c r="G30" s="238" t="s">
        <v>581</v>
      </c>
      <c r="H30" s="238" t="s">
        <v>582</v>
      </c>
      <c r="I30" s="239" t="s">
        <v>216</v>
      </c>
      <c r="J30" s="240" t="s">
        <v>655</v>
      </c>
      <c r="K30" s="241">
        <v>1</v>
      </c>
      <c r="L30" s="242">
        <v>2</v>
      </c>
      <c r="M30" s="243">
        <v>34</v>
      </c>
      <c r="N30" s="249" t="s">
        <v>223</v>
      </c>
      <c r="O30" s="245" t="s">
        <v>221</v>
      </c>
      <c r="P30" s="246" t="s">
        <v>606</v>
      </c>
      <c r="Q30" s="248"/>
    </row>
    <row r="31" spans="1:21" s="183" customFormat="1" ht="22.5" customHeight="1">
      <c r="A31" s="155">
        <v>27</v>
      </c>
      <c r="B31" s="250">
        <v>4</v>
      </c>
      <c r="C31" s="236">
        <v>44860</v>
      </c>
      <c r="D31" s="237" t="s">
        <v>215</v>
      </c>
      <c r="E31" s="238" t="s">
        <v>656</v>
      </c>
      <c r="F31" s="238">
        <v>251</v>
      </c>
      <c r="G31" s="238" t="s">
        <v>257</v>
      </c>
      <c r="H31" s="238" t="s">
        <v>258</v>
      </c>
      <c r="I31" s="239" t="s">
        <v>216</v>
      </c>
      <c r="J31" s="240" t="s">
        <v>657</v>
      </c>
      <c r="K31" s="241">
        <v>1</v>
      </c>
      <c r="L31" s="242">
        <v>1</v>
      </c>
      <c r="M31" s="243">
        <v>19</v>
      </c>
      <c r="N31" s="249" t="s">
        <v>658</v>
      </c>
      <c r="O31" s="249" t="s">
        <v>221</v>
      </c>
      <c r="P31" s="246" t="s">
        <v>219</v>
      </c>
      <c r="Q31" s="248"/>
    </row>
    <row r="32" spans="1:21" s="183" customFormat="1" ht="22.5" customHeight="1" thickBot="1">
      <c r="A32" s="155">
        <v>28</v>
      </c>
      <c r="B32" s="250">
        <v>5</v>
      </c>
      <c r="C32" s="236">
        <v>44861</v>
      </c>
      <c r="D32" s="237" t="s">
        <v>212</v>
      </c>
      <c r="E32" s="238" t="s">
        <v>603</v>
      </c>
      <c r="F32" s="238">
        <v>389</v>
      </c>
      <c r="G32" s="238" t="s">
        <v>515</v>
      </c>
      <c r="H32" s="238" t="s">
        <v>516</v>
      </c>
      <c r="I32" s="239" t="s">
        <v>216</v>
      </c>
      <c r="J32" s="240" t="s">
        <v>659</v>
      </c>
      <c r="K32" s="241">
        <v>1</v>
      </c>
      <c r="L32" s="242">
        <v>2</v>
      </c>
      <c r="M32" s="243">
        <v>34</v>
      </c>
      <c r="N32" s="249" t="s">
        <v>660</v>
      </c>
      <c r="O32" s="249" t="s">
        <v>221</v>
      </c>
      <c r="P32" s="246" t="s">
        <v>606</v>
      </c>
      <c r="Q32" s="248"/>
    </row>
    <row r="33" spans="1:17" s="183" customFormat="1" ht="22.5" customHeight="1">
      <c r="A33" s="185">
        <v>29</v>
      </c>
      <c r="B33" s="250">
        <v>5</v>
      </c>
      <c r="C33" s="236">
        <v>44861</v>
      </c>
      <c r="D33" s="252" t="s">
        <v>187</v>
      </c>
      <c r="E33" s="238" t="s">
        <v>625</v>
      </c>
      <c r="F33" s="238">
        <v>424</v>
      </c>
      <c r="G33" s="238" t="s">
        <v>544</v>
      </c>
      <c r="H33" s="238" t="s">
        <v>545</v>
      </c>
      <c r="I33" s="239" t="s">
        <v>216</v>
      </c>
      <c r="J33" s="240" t="s">
        <v>661</v>
      </c>
      <c r="K33" s="241">
        <v>1</v>
      </c>
      <c r="L33" s="242">
        <v>2</v>
      </c>
      <c r="M33" s="243">
        <v>29</v>
      </c>
      <c r="N33" s="249" t="s">
        <v>662</v>
      </c>
      <c r="O33" s="245" t="s">
        <v>221</v>
      </c>
      <c r="P33" s="246" t="s">
        <v>219</v>
      </c>
      <c r="Q33" s="248"/>
    </row>
    <row r="34" spans="1:17" s="183" customFormat="1" ht="22.5" customHeight="1" thickBot="1">
      <c r="A34" s="155">
        <v>30</v>
      </c>
      <c r="B34" s="250">
        <v>5</v>
      </c>
      <c r="C34" s="236">
        <v>44861</v>
      </c>
      <c r="D34" s="252" t="s">
        <v>187</v>
      </c>
      <c r="E34" s="238" t="s">
        <v>663</v>
      </c>
      <c r="F34" s="238">
        <v>311</v>
      </c>
      <c r="G34" s="238" t="s">
        <v>263</v>
      </c>
      <c r="H34" s="238" t="s">
        <v>264</v>
      </c>
      <c r="I34" s="239" t="s">
        <v>216</v>
      </c>
      <c r="J34" s="240" t="s">
        <v>664</v>
      </c>
      <c r="K34" s="241">
        <v>1</v>
      </c>
      <c r="L34" s="242">
        <v>2</v>
      </c>
      <c r="M34" s="243">
        <v>37</v>
      </c>
      <c r="N34" s="249" t="s">
        <v>665</v>
      </c>
      <c r="O34" s="249" t="s">
        <v>221</v>
      </c>
      <c r="P34" s="246" t="s">
        <v>219</v>
      </c>
      <c r="Q34" s="248"/>
    </row>
    <row r="35" spans="1:17" s="183" customFormat="1" ht="19.5" customHeight="1">
      <c r="A35" s="185">
        <v>31</v>
      </c>
      <c r="B35" s="250">
        <v>5</v>
      </c>
      <c r="C35" s="236">
        <v>44861</v>
      </c>
      <c r="D35" s="252" t="s">
        <v>188</v>
      </c>
      <c r="E35" s="238" t="s">
        <v>666</v>
      </c>
      <c r="F35" s="238">
        <v>404</v>
      </c>
      <c r="G35" s="238" t="s">
        <v>505</v>
      </c>
      <c r="H35" s="238" t="s">
        <v>506</v>
      </c>
      <c r="I35" s="239" t="s">
        <v>216</v>
      </c>
      <c r="J35" s="240" t="s">
        <v>667</v>
      </c>
      <c r="K35" s="241">
        <v>1</v>
      </c>
      <c r="L35" s="242">
        <v>2</v>
      </c>
      <c r="M35" s="243">
        <v>40</v>
      </c>
      <c r="N35" s="249" t="s">
        <v>668</v>
      </c>
      <c r="O35" s="249" t="s">
        <v>221</v>
      </c>
      <c r="P35" s="246" t="s">
        <v>606</v>
      </c>
      <c r="Q35" s="248"/>
    </row>
    <row r="36" spans="1:17" s="183" customFormat="1" ht="19.5" customHeight="1">
      <c r="A36" s="155">
        <v>32</v>
      </c>
      <c r="B36" s="250">
        <v>5</v>
      </c>
      <c r="C36" s="236">
        <v>44861</v>
      </c>
      <c r="D36" s="252" t="s">
        <v>188</v>
      </c>
      <c r="E36" s="238" t="s">
        <v>603</v>
      </c>
      <c r="F36" s="238">
        <v>375</v>
      </c>
      <c r="G36" s="238" t="s">
        <v>457</v>
      </c>
      <c r="H36" s="238" t="s">
        <v>458</v>
      </c>
      <c r="I36" s="239" t="s">
        <v>216</v>
      </c>
      <c r="J36" s="240" t="s">
        <v>669</v>
      </c>
      <c r="K36" s="241">
        <v>1</v>
      </c>
      <c r="L36" s="242">
        <v>2</v>
      </c>
      <c r="M36" s="243">
        <v>39</v>
      </c>
      <c r="N36" s="249" t="s">
        <v>223</v>
      </c>
      <c r="O36" s="245" t="s">
        <v>221</v>
      </c>
      <c r="P36" s="246" t="s">
        <v>606</v>
      </c>
      <c r="Q36" s="248"/>
    </row>
    <row r="37" spans="1:17" s="183" customFormat="1" ht="19.5" customHeight="1">
      <c r="A37" s="155">
        <v>33</v>
      </c>
      <c r="B37" s="250">
        <v>5</v>
      </c>
      <c r="C37" s="236">
        <v>44861</v>
      </c>
      <c r="D37" s="237" t="s">
        <v>188</v>
      </c>
      <c r="E37" s="238" t="s">
        <v>670</v>
      </c>
      <c r="F37" s="238">
        <v>386</v>
      </c>
      <c r="G37" s="238" t="s">
        <v>370</v>
      </c>
      <c r="H37" s="238" t="s">
        <v>371</v>
      </c>
      <c r="I37" s="239" t="s">
        <v>216</v>
      </c>
      <c r="J37" s="240" t="s">
        <v>671</v>
      </c>
      <c r="K37" s="241">
        <v>1</v>
      </c>
      <c r="L37" s="242">
        <v>2</v>
      </c>
      <c r="M37" s="243">
        <v>29</v>
      </c>
      <c r="N37" s="249">
        <v>313</v>
      </c>
      <c r="O37" s="245" t="s">
        <v>218</v>
      </c>
      <c r="P37" s="246" t="s">
        <v>219</v>
      </c>
      <c r="Q37" s="248"/>
    </row>
    <row r="38" spans="1:17" s="183" customFormat="1" ht="19.5" customHeight="1" thickBot="1">
      <c r="A38" s="155">
        <v>34</v>
      </c>
      <c r="B38" s="250">
        <v>5</v>
      </c>
      <c r="C38" s="236">
        <v>44861</v>
      </c>
      <c r="D38" s="237" t="s">
        <v>188</v>
      </c>
      <c r="E38" s="238" t="s">
        <v>649</v>
      </c>
      <c r="F38" s="238">
        <v>352</v>
      </c>
      <c r="G38" s="238" t="s">
        <v>328</v>
      </c>
      <c r="H38" s="238" t="s">
        <v>329</v>
      </c>
      <c r="I38" s="239" t="s">
        <v>216</v>
      </c>
      <c r="J38" s="240" t="s">
        <v>672</v>
      </c>
      <c r="K38" s="241">
        <v>1</v>
      </c>
      <c r="L38" s="242">
        <v>3</v>
      </c>
      <c r="M38" s="243">
        <v>71</v>
      </c>
      <c r="N38" s="244" t="s">
        <v>673</v>
      </c>
      <c r="O38" s="249" t="s">
        <v>218</v>
      </c>
      <c r="P38" s="246" t="s">
        <v>219</v>
      </c>
      <c r="Q38" s="248"/>
    </row>
    <row r="39" spans="1:17" s="183" customFormat="1" ht="19.5" customHeight="1">
      <c r="A39" s="185">
        <v>35</v>
      </c>
      <c r="B39" s="250">
        <v>6</v>
      </c>
      <c r="C39" s="236">
        <v>44862</v>
      </c>
      <c r="D39" s="252" t="s">
        <v>188</v>
      </c>
      <c r="E39" s="238" t="s">
        <v>603</v>
      </c>
      <c r="F39" s="238">
        <v>369</v>
      </c>
      <c r="G39" s="238" t="s">
        <v>473</v>
      </c>
      <c r="H39" s="238" t="s">
        <v>474</v>
      </c>
      <c r="I39" s="239" t="s">
        <v>216</v>
      </c>
      <c r="J39" s="240" t="s">
        <v>674</v>
      </c>
      <c r="K39" s="241">
        <v>1</v>
      </c>
      <c r="L39" s="242">
        <v>4</v>
      </c>
      <c r="M39" s="243">
        <v>87</v>
      </c>
      <c r="N39" s="244" t="s">
        <v>675</v>
      </c>
      <c r="O39" s="249" t="s">
        <v>632</v>
      </c>
      <c r="P39" s="246" t="s">
        <v>606</v>
      </c>
      <c r="Q39" s="248"/>
    </row>
    <row r="40" spans="1:17" s="183" customFormat="1" ht="19.5" customHeight="1" thickBot="1">
      <c r="A40" s="155">
        <v>36</v>
      </c>
      <c r="B40" s="250">
        <v>6</v>
      </c>
      <c r="C40" s="236">
        <v>44862</v>
      </c>
      <c r="D40" s="252" t="s">
        <v>188</v>
      </c>
      <c r="E40" s="238" t="s">
        <v>670</v>
      </c>
      <c r="F40" s="238">
        <v>251</v>
      </c>
      <c r="G40" s="238" t="s">
        <v>360</v>
      </c>
      <c r="H40" s="238" t="s">
        <v>361</v>
      </c>
      <c r="I40" s="239" t="s">
        <v>216</v>
      </c>
      <c r="J40" s="240" t="s">
        <v>676</v>
      </c>
      <c r="K40" s="241">
        <v>1</v>
      </c>
      <c r="L40" s="242">
        <v>9</v>
      </c>
      <c r="M40" s="243">
        <v>204</v>
      </c>
      <c r="N40" s="249" t="s">
        <v>677</v>
      </c>
      <c r="O40" s="245" t="s">
        <v>218</v>
      </c>
      <c r="P40" s="246" t="s">
        <v>219</v>
      </c>
      <c r="Q40" s="248"/>
    </row>
    <row r="41" spans="1:17" s="183" customFormat="1" ht="19.5" customHeight="1">
      <c r="A41" s="185">
        <v>37</v>
      </c>
      <c r="B41" s="250">
        <v>7</v>
      </c>
      <c r="C41" s="236">
        <v>44863</v>
      </c>
      <c r="D41" s="252" t="s">
        <v>211</v>
      </c>
      <c r="E41" s="238" t="s">
        <v>678</v>
      </c>
      <c r="F41" s="238">
        <v>150</v>
      </c>
      <c r="G41" s="238" t="s">
        <v>237</v>
      </c>
      <c r="H41" s="238" t="s">
        <v>238</v>
      </c>
      <c r="I41" s="239" t="s">
        <v>216</v>
      </c>
      <c r="J41" s="240" t="s">
        <v>679</v>
      </c>
      <c r="K41" s="241">
        <v>1</v>
      </c>
      <c r="L41" s="242">
        <v>8</v>
      </c>
      <c r="M41" s="243">
        <v>181</v>
      </c>
      <c r="N41" s="244" t="s">
        <v>680</v>
      </c>
      <c r="O41" s="245" t="s">
        <v>221</v>
      </c>
      <c r="P41" s="246" t="s">
        <v>219</v>
      </c>
      <c r="Q41" s="248"/>
    </row>
    <row r="42" spans="1:17" s="183" customFormat="1" ht="19.5" customHeight="1">
      <c r="A42" s="155">
        <v>38</v>
      </c>
      <c r="B42" s="250">
        <v>7</v>
      </c>
      <c r="C42" s="236">
        <v>44863</v>
      </c>
      <c r="D42" s="252" t="s">
        <v>215</v>
      </c>
      <c r="E42" s="238" t="s">
        <v>214</v>
      </c>
      <c r="F42" s="238">
        <v>235</v>
      </c>
      <c r="G42" s="238" t="s">
        <v>571</v>
      </c>
      <c r="H42" s="238" t="s">
        <v>572</v>
      </c>
      <c r="I42" s="239" t="s">
        <v>635</v>
      </c>
      <c r="J42" s="240" t="s">
        <v>681</v>
      </c>
      <c r="K42" s="241">
        <v>1</v>
      </c>
      <c r="L42" s="242">
        <v>6</v>
      </c>
      <c r="M42" s="243">
        <v>159</v>
      </c>
      <c r="N42" s="249" t="s">
        <v>641</v>
      </c>
      <c r="O42" s="245" t="s">
        <v>221</v>
      </c>
      <c r="P42" s="246" t="s">
        <v>682</v>
      </c>
      <c r="Q42" s="248"/>
    </row>
    <row r="43" spans="1:17" s="183" customFormat="1" ht="19.5" customHeight="1">
      <c r="A43" s="155">
        <v>39</v>
      </c>
      <c r="B43" s="250">
        <v>7</v>
      </c>
      <c r="C43" s="236">
        <v>44863</v>
      </c>
      <c r="D43" s="237" t="s">
        <v>188</v>
      </c>
      <c r="E43" s="238" t="s">
        <v>609</v>
      </c>
      <c r="F43" s="238">
        <v>435</v>
      </c>
      <c r="G43" s="238" t="s">
        <v>247</v>
      </c>
      <c r="H43" s="238" t="s">
        <v>248</v>
      </c>
      <c r="I43" s="239" t="s">
        <v>216</v>
      </c>
      <c r="J43" s="240" t="s">
        <v>683</v>
      </c>
      <c r="K43" s="241">
        <v>1</v>
      </c>
      <c r="L43" s="242">
        <v>10</v>
      </c>
      <c r="M43" s="243">
        <v>207</v>
      </c>
      <c r="N43" s="244" t="s">
        <v>684</v>
      </c>
      <c r="O43" s="245" t="s">
        <v>632</v>
      </c>
      <c r="P43" s="246" t="s">
        <v>219</v>
      </c>
      <c r="Q43" s="248"/>
    </row>
    <row r="44" spans="1:17" s="183" customFormat="1" ht="19.5" customHeight="1" thickBot="1">
      <c r="A44" s="155">
        <v>40</v>
      </c>
      <c r="B44" s="250"/>
      <c r="C44" s="236"/>
      <c r="D44" s="237"/>
      <c r="E44" s="238"/>
      <c r="F44" s="238"/>
      <c r="G44" s="238"/>
      <c r="H44" s="238"/>
      <c r="I44" s="239"/>
      <c r="J44" s="240"/>
      <c r="K44" s="241"/>
      <c r="L44" s="242"/>
      <c r="M44" s="243"/>
      <c r="N44" s="249"/>
      <c r="O44" s="245"/>
      <c r="P44" s="246"/>
      <c r="Q44" s="248"/>
    </row>
    <row r="45" spans="1:17" s="183" customFormat="1" ht="19.5" customHeight="1">
      <c r="A45" s="185">
        <v>41</v>
      </c>
      <c r="B45" s="250"/>
      <c r="C45" s="236"/>
      <c r="D45" s="237"/>
      <c r="E45" s="238"/>
      <c r="F45" s="238"/>
      <c r="G45" s="238"/>
      <c r="H45" s="238"/>
      <c r="I45" s="239"/>
      <c r="J45" s="240"/>
      <c r="K45" s="241"/>
      <c r="L45" s="242"/>
      <c r="M45" s="243"/>
      <c r="N45" s="249"/>
      <c r="O45" s="245"/>
      <c r="P45" s="246"/>
      <c r="Q45" s="248"/>
    </row>
    <row r="46" spans="1:17" s="183" customFormat="1" ht="19.5" customHeight="1" thickBot="1">
      <c r="A46" s="155">
        <v>42</v>
      </c>
      <c r="B46" s="250"/>
      <c r="C46" s="236"/>
      <c r="D46" s="237"/>
      <c r="E46" s="238"/>
      <c r="F46" s="238"/>
      <c r="G46" s="238"/>
      <c r="H46" s="238"/>
      <c r="I46" s="239"/>
      <c r="J46" s="240"/>
      <c r="K46" s="241"/>
      <c r="L46" s="242"/>
      <c r="M46" s="243"/>
      <c r="N46" s="249"/>
      <c r="O46" s="245"/>
      <c r="P46" s="246"/>
      <c r="Q46" s="255"/>
    </row>
    <row r="47" spans="1:17" s="183" customFormat="1" ht="19.5" customHeight="1">
      <c r="A47" s="185">
        <v>43</v>
      </c>
      <c r="B47" s="250"/>
      <c r="C47" s="236"/>
      <c r="D47" s="237"/>
      <c r="E47" s="238"/>
      <c r="F47" s="238"/>
      <c r="G47" s="238"/>
      <c r="H47" s="238"/>
      <c r="I47" s="239"/>
      <c r="J47" s="240"/>
      <c r="K47" s="241"/>
      <c r="L47" s="242"/>
      <c r="M47" s="243"/>
      <c r="N47" s="249"/>
      <c r="O47" s="249"/>
      <c r="P47" s="246"/>
      <c r="Q47" s="248"/>
    </row>
    <row r="48" spans="1:17" s="183" customFormat="1" ht="19.5" customHeight="1">
      <c r="A48" s="155">
        <v>44</v>
      </c>
      <c r="B48" s="250"/>
      <c r="C48" s="236"/>
      <c r="D48" s="237"/>
      <c r="E48" s="238"/>
      <c r="F48" s="238"/>
      <c r="G48" s="238"/>
      <c r="H48" s="238"/>
      <c r="I48" s="239"/>
      <c r="J48" s="240"/>
      <c r="K48" s="241"/>
      <c r="L48" s="242"/>
      <c r="M48" s="243"/>
      <c r="N48" s="249"/>
      <c r="O48" s="249"/>
      <c r="P48" s="246"/>
      <c r="Q48" s="248"/>
    </row>
    <row r="49" spans="1:17" s="183" customFormat="1" ht="19.5" customHeight="1">
      <c r="A49" s="155">
        <v>45</v>
      </c>
      <c r="B49" s="250"/>
      <c r="C49" s="236"/>
      <c r="D49" s="252"/>
      <c r="E49" s="238"/>
      <c r="F49" s="238"/>
      <c r="G49" s="238"/>
      <c r="H49" s="238"/>
      <c r="I49" s="239"/>
      <c r="J49" s="240"/>
      <c r="K49" s="241"/>
      <c r="L49" s="242"/>
      <c r="M49" s="243"/>
      <c r="N49" s="249"/>
      <c r="O49" s="245"/>
      <c r="P49" s="246"/>
      <c r="Q49" s="248"/>
    </row>
    <row r="50" spans="1:17" s="183" customFormat="1" ht="19.5" customHeight="1" thickBot="1">
      <c r="A50" s="155">
        <v>46</v>
      </c>
      <c r="B50" s="250"/>
      <c r="C50" s="236"/>
      <c r="D50" s="243"/>
      <c r="E50" s="238"/>
      <c r="F50" s="238"/>
      <c r="G50" s="238"/>
      <c r="H50" s="238"/>
      <c r="I50" s="239"/>
      <c r="J50" s="240"/>
      <c r="K50" s="241"/>
      <c r="L50" s="242"/>
      <c r="M50" s="243"/>
      <c r="N50" s="244"/>
      <c r="O50" s="245"/>
      <c r="P50" s="246"/>
      <c r="Q50" s="255"/>
    </row>
    <row r="51" spans="1:17" s="183" customFormat="1" ht="19.5" customHeight="1">
      <c r="A51" s="185">
        <v>47</v>
      </c>
      <c r="B51" s="250"/>
      <c r="C51" s="236"/>
      <c r="D51" s="243"/>
      <c r="E51" s="238"/>
      <c r="F51" s="238"/>
      <c r="G51" s="238"/>
      <c r="H51" s="238"/>
      <c r="I51" s="239"/>
      <c r="J51" s="240"/>
      <c r="K51" s="241"/>
      <c r="L51" s="242"/>
      <c r="M51" s="243"/>
      <c r="N51" s="244"/>
      <c r="O51" s="249"/>
      <c r="P51" s="246"/>
      <c r="Q51" s="248"/>
    </row>
    <row r="52" spans="1:17" s="183" customFormat="1" ht="19.5" customHeight="1" thickBot="1">
      <c r="A52" s="155">
        <v>48</v>
      </c>
      <c r="B52" s="250"/>
      <c r="C52" s="236"/>
      <c r="D52" s="243"/>
      <c r="E52" s="238"/>
      <c r="F52" s="238"/>
      <c r="G52" s="238"/>
      <c r="H52" s="238"/>
      <c r="I52" s="239"/>
      <c r="J52" s="240"/>
      <c r="K52" s="241"/>
      <c r="L52" s="242"/>
      <c r="M52" s="243"/>
      <c r="N52" s="249"/>
      <c r="O52" s="249"/>
      <c r="P52" s="246"/>
      <c r="Q52" s="248"/>
    </row>
    <row r="53" spans="1:17" s="183" customFormat="1" ht="19.5" customHeight="1">
      <c r="A53" s="185">
        <v>49</v>
      </c>
      <c r="B53" s="250"/>
      <c r="C53" s="236"/>
      <c r="D53" s="243"/>
      <c r="E53" s="238"/>
      <c r="F53" s="238"/>
      <c r="G53" s="238"/>
      <c r="H53" s="238"/>
      <c r="I53" s="239"/>
      <c r="J53" s="240"/>
      <c r="K53" s="241"/>
      <c r="L53" s="242"/>
      <c r="M53" s="243"/>
      <c r="N53" s="244"/>
      <c r="O53" s="249"/>
      <c r="P53" s="246"/>
      <c r="Q53" s="248"/>
    </row>
    <row r="54" spans="1:17" s="183" customFormat="1" ht="19.5" customHeight="1">
      <c r="A54" s="155">
        <v>50</v>
      </c>
      <c r="B54" s="250"/>
      <c r="C54" s="236"/>
      <c r="D54" s="237"/>
      <c r="E54" s="238"/>
      <c r="F54" s="238"/>
      <c r="G54" s="238"/>
      <c r="H54" s="238"/>
      <c r="I54" s="239"/>
      <c r="J54" s="240"/>
      <c r="K54" s="241"/>
      <c r="L54" s="242"/>
      <c r="M54" s="243"/>
      <c r="N54" s="249"/>
      <c r="O54" s="245"/>
      <c r="P54" s="246"/>
      <c r="Q54" s="248"/>
    </row>
    <row r="55" spans="1:17" s="183" customFormat="1" ht="19.5" customHeight="1">
      <c r="A55" s="155">
        <v>51</v>
      </c>
      <c r="B55" s="156"/>
      <c r="C55" s="207"/>
      <c r="D55" s="156"/>
      <c r="E55" s="208"/>
      <c r="F55" s="208"/>
      <c r="G55" s="208"/>
      <c r="H55" s="209"/>
      <c r="I55" s="157"/>
      <c r="J55" s="210"/>
      <c r="K55" s="158"/>
      <c r="L55" s="211"/>
      <c r="M55" s="208"/>
      <c r="N55" s="159"/>
      <c r="O55" s="157"/>
      <c r="P55" s="159"/>
      <c r="Q55" s="212"/>
    </row>
    <row r="56" spans="1:17" s="183" customFormat="1" ht="19.5" customHeight="1" thickBot="1">
      <c r="A56" s="155">
        <v>52</v>
      </c>
      <c r="B56" s="156"/>
      <c r="C56" s="207"/>
      <c r="D56" s="156"/>
      <c r="E56" s="208"/>
      <c r="F56" s="208"/>
      <c r="G56" s="208"/>
      <c r="H56" s="209"/>
      <c r="I56" s="157"/>
      <c r="J56" s="210"/>
      <c r="K56" s="158"/>
      <c r="L56" s="211"/>
      <c r="M56" s="208"/>
      <c r="N56" s="159"/>
      <c r="O56" s="157"/>
      <c r="P56" s="159"/>
      <c r="Q56" s="212"/>
    </row>
    <row r="57" spans="1:17" s="183" customFormat="1" ht="19.5" customHeight="1">
      <c r="A57" s="185">
        <v>53</v>
      </c>
      <c r="B57" s="156"/>
      <c r="C57" s="207"/>
      <c r="D57" s="156"/>
      <c r="E57" s="208"/>
      <c r="F57" s="208"/>
      <c r="G57" s="208"/>
      <c r="H57" s="209"/>
      <c r="I57" s="157"/>
      <c r="J57" s="210"/>
      <c r="K57" s="158"/>
      <c r="L57" s="211"/>
      <c r="M57" s="208"/>
      <c r="N57" s="159"/>
      <c r="O57" s="157"/>
      <c r="P57" s="159"/>
      <c r="Q57" s="212"/>
    </row>
    <row r="58" spans="1:17" s="183" customFormat="1" ht="19.5" customHeight="1" thickBot="1">
      <c r="A58" s="155">
        <v>54</v>
      </c>
      <c r="B58" s="156"/>
      <c r="C58" s="207"/>
      <c r="D58" s="156"/>
      <c r="E58" s="208"/>
      <c r="F58" s="208"/>
      <c r="G58" s="208"/>
      <c r="H58" s="209"/>
      <c r="I58" s="157"/>
      <c r="J58" s="210"/>
      <c r="K58" s="158"/>
      <c r="L58" s="211"/>
      <c r="M58" s="208"/>
      <c r="N58" s="159"/>
      <c r="O58" s="157"/>
      <c r="P58" s="159"/>
      <c r="Q58" s="212"/>
    </row>
    <row r="59" spans="1:17" s="183" customFormat="1" ht="19.5" customHeight="1">
      <c r="A59" s="185">
        <v>55</v>
      </c>
      <c r="B59" s="156"/>
      <c r="C59" s="207"/>
      <c r="D59" s="156"/>
      <c r="E59" s="208"/>
      <c r="F59" s="208"/>
      <c r="G59" s="208"/>
      <c r="H59" s="209"/>
      <c r="I59" s="157"/>
      <c r="J59" s="210"/>
      <c r="K59" s="158"/>
      <c r="L59" s="211"/>
      <c r="M59" s="208"/>
      <c r="N59" s="159"/>
      <c r="O59" s="157"/>
      <c r="P59" s="159"/>
      <c r="Q59" s="212"/>
    </row>
    <row r="60" spans="1:17" s="183" customFormat="1" ht="19.5" customHeight="1">
      <c r="A60" s="155">
        <v>56</v>
      </c>
      <c r="B60" s="156"/>
      <c r="C60" s="207"/>
      <c r="D60" s="156"/>
      <c r="E60" s="208"/>
      <c r="F60" s="208"/>
      <c r="G60" s="208"/>
      <c r="H60" s="209"/>
      <c r="I60" s="157"/>
      <c r="J60" s="210"/>
      <c r="K60" s="158"/>
      <c r="L60" s="211"/>
      <c r="M60" s="208"/>
      <c r="N60" s="159"/>
      <c r="O60" s="157"/>
      <c r="P60" s="159"/>
      <c r="Q60" s="212"/>
    </row>
    <row r="61" spans="1:17" s="183" customFormat="1" ht="19.5" customHeight="1">
      <c r="A61" s="155">
        <v>57</v>
      </c>
      <c r="B61" s="156"/>
      <c r="C61" s="207"/>
      <c r="D61" s="156"/>
      <c r="E61" s="208"/>
      <c r="F61" s="208"/>
      <c r="G61" s="208"/>
      <c r="H61" s="209"/>
      <c r="I61" s="157"/>
      <c r="J61" s="210"/>
      <c r="K61" s="158"/>
      <c r="L61" s="211"/>
      <c r="M61" s="208"/>
      <c r="N61" s="159"/>
      <c r="O61" s="157"/>
      <c r="P61" s="159"/>
      <c r="Q61" s="212"/>
    </row>
    <row r="62" spans="1:17" s="183" customFormat="1" ht="19.5" customHeight="1" thickBot="1">
      <c r="A62" s="155">
        <v>58</v>
      </c>
      <c r="B62" s="197"/>
      <c r="C62" s="198"/>
      <c r="D62" s="197"/>
      <c r="E62" s="199"/>
      <c r="F62" s="199"/>
      <c r="G62" s="199"/>
      <c r="H62" s="200"/>
      <c r="I62" s="201"/>
      <c r="J62" s="202"/>
      <c r="K62" s="203"/>
      <c r="L62" s="204"/>
      <c r="M62" s="199"/>
      <c r="N62" s="205"/>
      <c r="O62" s="201"/>
      <c r="P62" s="205"/>
      <c r="Q62" s="206"/>
    </row>
    <row r="63" spans="1:17" s="183" customFormat="1" ht="19.5" customHeight="1">
      <c r="A63" s="185">
        <v>59</v>
      </c>
      <c r="B63" s="197"/>
      <c r="C63" s="198"/>
      <c r="D63" s="197"/>
      <c r="E63" s="199"/>
      <c r="F63" s="199"/>
      <c r="G63" s="199"/>
      <c r="H63" s="200"/>
      <c r="I63" s="201"/>
      <c r="J63" s="202"/>
      <c r="K63" s="203"/>
      <c r="L63" s="204"/>
      <c r="M63" s="199"/>
      <c r="N63" s="205"/>
      <c r="O63" s="201"/>
      <c r="P63" s="205"/>
      <c r="Q63" s="206"/>
    </row>
    <row r="64" spans="1:17" s="183" customFormat="1" ht="19.5" customHeight="1" thickBot="1">
      <c r="A64" s="155">
        <v>60</v>
      </c>
      <c r="B64" s="197"/>
      <c r="C64" s="198"/>
      <c r="D64" s="197"/>
      <c r="E64" s="199"/>
      <c r="F64" s="199"/>
      <c r="G64" s="199"/>
      <c r="H64" s="200"/>
      <c r="I64" s="201"/>
      <c r="J64" s="202"/>
      <c r="K64" s="203"/>
      <c r="L64" s="204"/>
      <c r="M64" s="199"/>
      <c r="N64" s="205"/>
      <c r="O64" s="201"/>
      <c r="P64" s="205"/>
      <c r="Q64" s="206"/>
    </row>
    <row r="65" spans="1:17" s="183" customFormat="1" ht="19.5" customHeight="1">
      <c r="A65" s="185">
        <v>61</v>
      </c>
      <c r="B65" s="197"/>
      <c r="C65" s="198"/>
      <c r="D65" s="197"/>
      <c r="E65" s="199"/>
      <c r="F65" s="199"/>
      <c r="G65" s="199"/>
      <c r="H65" s="200"/>
      <c r="I65" s="201"/>
      <c r="J65" s="202"/>
      <c r="K65" s="203"/>
      <c r="L65" s="204"/>
      <c r="M65" s="199"/>
      <c r="N65" s="205"/>
      <c r="O65" s="201"/>
      <c r="P65" s="205"/>
      <c r="Q65" s="206"/>
    </row>
    <row r="66" spans="1:17" s="183" customFormat="1" ht="19.5" customHeight="1">
      <c r="A66" s="155">
        <v>62</v>
      </c>
      <c r="B66" s="156"/>
      <c r="C66" s="207"/>
      <c r="D66" s="156"/>
      <c r="E66" s="208"/>
      <c r="F66" s="208"/>
      <c r="G66" s="208"/>
      <c r="H66" s="209"/>
      <c r="I66" s="157"/>
      <c r="J66" s="210"/>
      <c r="K66" s="158"/>
      <c r="L66" s="211"/>
      <c r="M66" s="208"/>
      <c r="N66" s="159"/>
      <c r="O66" s="157"/>
      <c r="P66" s="159"/>
      <c r="Q66" s="212"/>
    </row>
    <row r="67" spans="1:17" s="183" customFormat="1" ht="19.5" customHeight="1">
      <c r="A67" s="155">
        <v>63</v>
      </c>
      <c r="B67" s="156"/>
      <c r="C67" s="207"/>
      <c r="D67" s="156"/>
      <c r="E67" s="208"/>
      <c r="F67" s="208"/>
      <c r="G67" s="208"/>
      <c r="H67" s="209"/>
      <c r="I67" s="157"/>
      <c r="J67" s="210"/>
      <c r="K67" s="158"/>
      <c r="L67" s="211"/>
      <c r="M67" s="208"/>
      <c r="N67" s="159"/>
      <c r="O67" s="157"/>
      <c r="P67" s="159"/>
      <c r="Q67" s="212"/>
    </row>
    <row r="68" spans="1:17" s="183" customFormat="1" ht="19.5" customHeight="1" thickBot="1">
      <c r="A68" s="155">
        <v>64</v>
      </c>
      <c r="B68" s="156"/>
      <c r="C68" s="207"/>
      <c r="D68" s="156"/>
      <c r="E68" s="208"/>
      <c r="F68" s="208"/>
      <c r="G68" s="208"/>
      <c r="H68" s="209"/>
      <c r="I68" s="157"/>
      <c r="J68" s="210"/>
      <c r="K68" s="158"/>
      <c r="L68" s="211"/>
      <c r="M68" s="208"/>
      <c r="N68" s="159"/>
      <c r="O68" s="157"/>
      <c r="P68" s="159"/>
      <c r="Q68" s="212"/>
    </row>
    <row r="69" spans="1:17" s="183" customFormat="1" ht="19.5" customHeight="1">
      <c r="A69" s="185">
        <v>65</v>
      </c>
      <c r="B69" s="156"/>
      <c r="C69" s="207"/>
      <c r="D69" s="156"/>
      <c r="E69" s="208"/>
      <c r="F69" s="208"/>
      <c r="G69" s="208"/>
      <c r="H69" s="209"/>
      <c r="I69" s="157"/>
      <c r="J69" s="210"/>
      <c r="K69" s="158"/>
      <c r="L69" s="211"/>
      <c r="M69" s="208"/>
      <c r="N69" s="159"/>
      <c r="O69" s="157"/>
      <c r="P69" s="159"/>
      <c r="Q69" s="212"/>
    </row>
    <row r="70" spans="1:17" s="183" customFormat="1" ht="19.5" customHeight="1" thickBot="1">
      <c r="A70" s="155">
        <v>66</v>
      </c>
      <c r="B70" s="156"/>
      <c r="C70" s="207"/>
      <c r="D70" s="156"/>
      <c r="E70" s="208"/>
      <c r="F70" s="208"/>
      <c r="G70" s="208"/>
      <c r="H70" s="209"/>
      <c r="I70" s="157"/>
      <c r="J70" s="210"/>
      <c r="K70" s="158"/>
      <c r="L70" s="211"/>
      <c r="M70" s="208"/>
      <c r="N70" s="159"/>
      <c r="O70" s="157"/>
      <c r="P70" s="159"/>
      <c r="Q70" s="212"/>
    </row>
    <row r="71" spans="1:17" s="183" customFormat="1" ht="19.5" customHeight="1">
      <c r="A71" s="185">
        <v>67</v>
      </c>
      <c r="B71" s="197"/>
      <c r="C71" s="198"/>
      <c r="D71" s="197"/>
      <c r="E71" s="199"/>
      <c r="F71" s="199"/>
      <c r="G71" s="199"/>
      <c r="H71" s="213"/>
      <c r="I71" s="201"/>
      <c r="J71" s="205"/>
      <c r="K71" s="205"/>
      <c r="L71" s="205"/>
      <c r="M71" s="205"/>
      <c r="N71" s="205"/>
      <c r="O71" s="201"/>
      <c r="P71" s="205"/>
      <c r="Q71" s="206"/>
    </row>
    <row r="72" spans="1:17" s="183" customFormat="1" ht="19.5" customHeight="1">
      <c r="A72" s="155">
        <v>68</v>
      </c>
      <c r="B72" s="197"/>
      <c r="C72" s="198"/>
      <c r="D72" s="197"/>
      <c r="E72" s="199"/>
      <c r="F72" s="199"/>
      <c r="G72" s="199"/>
      <c r="H72" s="200"/>
      <c r="I72" s="201"/>
      <c r="J72" s="202"/>
      <c r="K72" s="203"/>
      <c r="L72" s="204"/>
      <c r="M72" s="199"/>
      <c r="N72" s="205"/>
      <c r="O72" s="201"/>
      <c r="P72" s="205"/>
      <c r="Q72" s="206"/>
    </row>
    <row r="73" spans="1:17" s="183" customFormat="1" ht="19.5" customHeight="1">
      <c r="A73" s="196"/>
      <c r="B73" s="197"/>
      <c r="C73" s="198"/>
      <c r="D73" s="197"/>
      <c r="E73" s="199"/>
      <c r="F73" s="199"/>
      <c r="G73" s="199"/>
      <c r="H73" s="200"/>
      <c r="I73" s="201"/>
      <c r="J73" s="202"/>
      <c r="K73" s="203"/>
      <c r="L73" s="204"/>
      <c r="M73" s="199"/>
      <c r="N73" s="205"/>
      <c r="O73" s="201"/>
      <c r="P73" s="205"/>
      <c r="Q73" s="206"/>
    </row>
    <row r="74" spans="1:17" s="183" customFormat="1" ht="19.5" customHeight="1">
      <c r="A74" s="196"/>
      <c r="B74" s="197"/>
      <c r="C74" s="198"/>
      <c r="D74" s="197"/>
      <c r="E74" s="199"/>
      <c r="F74" s="199"/>
      <c r="G74" s="199"/>
      <c r="H74" s="200"/>
      <c r="I74" s="201"/>
      <c r="J74" s="202"/>
      <c r="K74" s="203"/>
      <c r="L74" s="204"/>
      <c r="M74" s="199"/>
      <c r="N74" s="205"/>
      <c r="O74" s="201"/>
      <c r="P74" s="205"/>
      <c r="Q74" s="206"/>
    </row>
    <row r="75" spans="1:17" s="183" customFormat="1" ht="19.5" customHeight="1">
      <c r="A75" s="155"/>
      <c r="B75" s="156"/>
      <c r="C75" s="207"/>
      <c r="D75" s="156"/>
      <c r="E75" s="208"/>
      <c r="F75" s="208"/>
      <c r="G75" s="208"/>
      <c r="H75" s="209"/>
      <c r="I75" s="157"/>
      <c r="J75" s="210"/>
      <c r="K75" s="158"/>
      <c r="L75" s="211"/>
      <c r="M75" s="208"/>
      <c r="N75" s="159"/>
      <c r="O75" s="157"/>
      <c r="P75" s="159"/>
      <c r="Q75" s="212"/>
    </row>
    <row r="76" spans="1:17" s="183" customFormat="1" ht="19.5" customHeight="1">
      <c r="A76" s="196"/>
      <c r="B76" s="197"/>
      <c r="C76" s="198"/>
      <c r="D76" s="197"/>
      <c r="E76" s="199"/>
      <c r="F76" s="199"/>
      <c r="G76" s="199"/>
      <c r="H76" s="200"/>
      <c r="I76" s="201"/>
      <c r="J76" s="202"/>
      <c r="K76" s="203"/>
      <c r="L76" s="204"/>
      <c r="M76" s="199"/>
      <c r="N76" s="205"/>
      <c r="O76" s="201"/>
      <c r="P76" s="205"/>
      <c r="Q76" s="206"/>
    </row>
    <row r="77" spans="1:17" s="183" customFormat="1" ht="19.5" customHeight="1">
      <c r="A77" s="155"/>
      <c r="B77" s="156"/>
      <c r="C77" s="207"/>
      <c r="D77" s="156"/>
      <c r="E77" s="208"/>
      <c r="F77" s="208"/>
      <c r="G77" s="208"/>
      <c r="H77" s="209"/>
      <c r="I77" s="157"/>
      <c r="J77" s="210"/>
      <c r="K77" s="158"/>
      <c r="L77" s="211"/>
      <c r="M77" s="208"/>
      <c r="N77" s="159"/>
      <c r="O77" s="157"/>
      <c r="P77" s="159"/>
      <c r="Q77" s="212"/>
    </row>
    <row r="78" spans="1:17" s="183" customFormat="1" ht="19.5" customHeight="1">
      <c r="A78" s="196"/>
      <c r="B78" s="197"/>
      <c r="C78" s="198"/>
      <c r="D78" s="197"/>
      <c r="E78" s="199"/>
      <c r="F78" s="199"/>
      <c r="G78" s="199"/>
      <c r="H78" s="200"/>
      <c r="I78" s="201"/>
      <c r="J78" s="202"/>
      <c r="K78" s="203"/>
      <c r="L78" s="204"/>
      <c r="M78" s="199"/>
      <c r="N78" s="205"/>
      <c r="O78" s="201"/>
      <c r="P78" s="205"/>
      <c r="Q78" s="206"/>
    </row>
    <row r="79" spans="1:17" s="183" customFormat="1" ht="19.5" customHeight="1">
      <c r="A79" s="196"/>
      <c r="B79" s="197"/>
      <c r="C79" s="198"/>
      <c r="D79" s="197"/>
      <c r="E79" s="199"/>
      <c r="F79" s="199"/>
      <c r="G79" s="199"/>
      <c r="H79" s="200"/>
      <c r="I79" s="201"/>
      <c r="J79" s="202"/>
      <c r="K79" s="203"/>
      <c r="L79" s="204"/>
      <c r="M79" s="199"/>
      <c r="N79" s="205"/>
      <c r="O79" s="201"/>
      <c r="P79" s="205"/>
      <c r="Q79" s="206"/>
    </row>
    <row r="80" spans="1:17" s="183" customFormat="1" ht="19.5" customHeight="1">
      <c r="A80" s="155"/>
      <c r="B80" s="156"/>
      <c r="C80" s="207"/>
      <c r="D80" s="156"/>
      <c r="E80" s="208"/>
      <c r="F80" s="208"/>
      <c r="G80" s="208"/>
      <c r="H80" s="209"/>
      <c r="I80" s="157"/>
      <c r="J80" s="210"/>
      <c r="K80" s="158"/>
      <c r="L80" s="211"/>
      <c r="M80" s="208"/>
      <c r="N80" s="159"/>
      <c r="O80" s="157"/>
      <c r="P80" s="159"/>
      <c r="Q80" s="212"/>
    </row>
    <row r="81" spans="1:17" s="183" customFormat="1" ht="19.5" customHeight="1">
      <c r="A81" s="155"/>
      <c r="B81" s="156"/>
      <c r="C81" s="207"/>
      <c r="D81" s="156"/>
      <c r="E81" s="208"/>
      <c r="F81" s="208"/>
      <c r="G81" s="208"/>
      <c r="H81" s="209"/>
      <c r="I81" s="157"/>
      <c r="J81" s="210"/>
      <c r="K81" s="158"/>
      <c r="L81" s="211"/>
      <c r="M81" s="208"/>
      <c r="N81" s="159"/>
      <c r="O81" s="157"/>
      <c r="P81" s="159"/>
      <c r="Q81" s="212"/>
    </row>
    <row r="82" spans="1:17" s="183" customFormat="1" ht="19.5" customHeight="1">
      <c r="A82" s="196"/>
      <c r="B82" s="197"/>
      <c r="C82" s="198"/>
      <c r="D82" s="197"/>
      <c r="E82" s="199"/>
      <c r="F82" s="199"/>
      <c r="G82" s="199"/>
      <c r="H82" s="200"/>
      <c r="I82" s="201"/>
      <c r="J82" s="202"/>
      <c r="K82" s="203"/>
      <c r="L82" s="204"/>
      <c r="M82" s="199"/>
      <c r="N82" s="205"/>
      <c r="O82" s="201"/>
      <c r="P82" s="205"/>
      <c r="Q82" s="206"/>
    </row>
    <row r="83" spans="1:17" s="183" customFormat="1" ht="19.5" customHeight="1">
      <c r="A83" s="155"/>
      <c r="B83" s="156"/>
      <c r="C83" s="207"/>
      <c r="D83" s="156"/>
      <c r="E83" s="208"/>
      <c r="F83" s="208"/>
      <c r="G83" s="208"/>
      <c r="H83" s="209"/>
      <c r="I83" s="157"/>
      <c r="J83" s="210"/>
      <c r="K83" s="158"/>
      <c r="L83" s="211"/>
      <c r="M83" s="208"/>
      <c r="N83" s="159"/>
      <c r="O83" s="157"/>
      <c r="P83" s="159"/>
      <c r="Q83" s="212"/>
    </row>
    <row r="84" spans="1:17" s="183" customFormat="1" ht="19.5" customHeight="1">
      <c r="A84" s="155"/>
      <c r="B84" s="156"/>
      <c r="C84" s="207"/>
      <c r="D84" s="156"/>
      <c r="E84" s="208"/>
      <c r="F84" s="208"/>
      <c r="G84" s="208"/>
      <c r="H84" s="209"/>
      <c r="I84" s="157"/>
      <c r="J84" s="210"/>
      <c r="K84" s="158"/>
      <c r="L84" s="211"/>
      <c r="M84" s="208"/>
      <c r="N84" s="159"/>
      <c r="O84" s="157"/>
      <c r="P84" s="159"/>
      <c r="Q84" s="212"/>
    </row>
    <row r="85" spans="1:17" s="183" customFormat="1">
      <c r="A85" s="155"/>
      <c r="B85" s="156"/>
      <c r="C85" s="207"/>
      <c r="D85" s="156"/>
      <c r="E85" s="208"/>
      <c r="F85" s="208"/>
      <c r="G85" s="208"/>
      <c r="H85" s="209"/>
      <c r="I85" s="157"/>
      <c r="J85" s="210"/>
      <c r="K85" s="158"/>
      <c r="L85" s="211"/>
      <c r="M85" s="208"/>
      <c r="N85" s="159"/>
      <c r="O85" s="157"/>
      <c r="P85" s="159"/>
      <c r="Q85" s="212"/>
    </row>
    <row r="86" spans="1:17" s="183" customFormat="1">
      <c r="A86" s="155"/>
      <c r="B86" s="156"/>
      <c r="C86" s="207"/>
      <c r="D86" s="156"/>
      <c r="E86" s="208"/>
      <c r="F86" s="208"/>
      <c r="G86" s="208"/>
      <c r="H86" s="209"/>
      <c r="I86" s="157"/>
      <c r="J86" s="210"/>
      <c r="K86" s="158"/>
      <c r="L86" s="211"/>
      <c r="M86" s="208"/>
      <c r="N86" s="159"/>
      <c r="O86" s="157"/>
      <c r="P86" s="159"/>
      <c r="Q86" s="212"/>
    </row>
    <row r="87" spans="1:17" s="183" customFormat="1">
      <c r="A87" s="155"/>
      <c r="B87" s="156"/>
      <c r="C87" s="207"/>
      <c r="D87" s="156"/>
      <c r="E87" s="208"/>
      <c r="F87" s="208"/>
      <c r="G87" s="208"/>
      <c r="H87" s="209"/>
      <c r="I87" s="157"/>
      <c r="J87" s="210"/>
      <c r="K87" s="158"/>
      <c r="L87" s="211"/>
      <c r="M87" s="208"/>
      <c r="N87" s="159"/>
      <c r="O87" s="157"/>
      <c r="P87" s="159"/>
      <c r="Q87" s="212"/>
    </row>
    <row r="88" spans="1:17" s="183" customFormat="1">
      <c r="A88" s="196"/>
      <c r="B88" s="197"/>
      <c r="C88" s="198"/>
      <c r="D88" s="197"/>
      <c r="E88" s="199"/>
      <c r="F88" s="199"/>
      <c r="G88" s="199"/>
      <c r="H88" s="200"/>
      <c r="I88" s="201"/>
      <c r="J88" s="202"/>
      <c r="K88" s="203"/>
      <c r="L88" s="204"/>
      <c r="M88" s="199"/>
      <c r="N88" s="205"/>
      <c r="O88" s="201"/>
      <c r="P88" s="205"/>
      <c r="Q88" s="206"/>
    </row>
    <row r="89" spans="1:17" s="183" customFormat="1">
      <c r="A89" s="155"/>
      <c r="B89" s="156"/>
      <c r="C89" s="207"/>
      <c r="D89" s="156"/>
      <c r="E89" s="208"/>
      <c r="F89" s="208"/>
      <c r="G89" s="208"/>
      <c r="H89" s="209"/>
      <c r="I89" s="157"/>
      <c r="J89" s="210"/>
      <c r="K89" s="158"/>
      <c r="L89" s="211"/>
      <c r="M89" s="208"/>
      <c r="N89" s="159"/>
      <c r="O89" s="157"/>
      <c r="P89" s="159"/>
      <c r="Q89" s="212"/>
    </row>
    <row r="90" spans="1:17" s="183" customFormat="1">
      <c r="A90" s="155"/>
      <c r="B90" s="156"/>
      <c r="C90" s="207"/>
      <c r="D90" s="156"/>
      <c r="E90" s="208"/>
      <c r="F90" s="208"/>
      <c r="G90" s="208"/>
      <c r="H90" s="209"/>
      <c r="I90" s="157"/>
      <c r="J90" s="210"/>
      <c r="K90" s="158"/>
      <c r="L90" s="211"/>
      <c r="M90" s="208"/>
      <c r="N90" s="159"/>
      <c r="O90" s="157"/>
      <c r="P90" s="159"/>
      <c r="Q90" s="212"/>
    </row>
    <row r="91" spans="1:17" s="183" customFormat="1">
      <c r="A91" s="155"/>
      <c r="B91" s="156"/>
      <c r="C91" s="207"/>
      <c r="D91" s="156"/>
      <c r="E91" s="208"/>
      <c r="F91" s="208"/>
      <c r="G91" s="208"/>
      <c r="H91" s="209"/>
      <c r="I91" s="157"/>
      <c r="J91" s="210"/>
      <c r="K91" s="158"/>
      <c r="L91" s="211"/>
      <c r="M91" s="208"/>
      <c r="N91" s="159"/>
      <c r="O91" s="157"/>
      <c r="P91" s="159"/>
      <c r="Q91" s="212"/>
    </row>
    <row r="92" spans="1:17" s="183" customFormat="1">
      <c r="A92" s="155"/>
      <c r="B92" s="156"/>
      <c r="C92" s="207"/>
      <c r="D92" s="156"/>
      <c r="E92" s="208"/>
      <c r="F92" s="208"/>
      <c r="G92" s="208"/>
      <c r="H92" s="209"/>
      <c r="I92" s="157"/>
      <c r="J92" s="210"/>
      <c r="K92" s="158"/>
      <c r="L92" s="211"/>
      <c r="M92" s="208"/>
      <c r="N92" s="159"/>
      <c r="O92" s="157"/>
      <c r="P92" s="159"/>
      <c r="Q92" s="212"/>
    </row>
    <row r="93" spans="1:17" s="183" customFormat="1">
      <c r="A93" s="155"/>
      <c r="B93" s="156"/>
      <c r="C93" s="207"/>
      <c r="D93" s="156"/>
      <c r="E93" s="208"/>
      <c r="F93" s="208"/>
      <c r="G93" s="208"/>
      <c r="H93" s="209"/>
      <c r="I93" s="157"/>
      <c r="J93" s="210"/>
      <c r="K93" s="158"/>
      <c r="L93" s="211"/>
      <c r="M93" s="208"/>
      <c r="N93" s="159"/>
      <c r="O93" s="157"/>
      <c r="P93" s="159"/>
      <c r="Q93" s="212"/>
    </row>
    <row r="94" spans="1:17" s="183" customFormat="1">
      <c r="A94" s="196"/>
      <c r="B94" s="197"/>
      <c r="C94" s="198"/>
      <c r="D94" s="197"/>
      <c r="E94" s="199"/>
      <c r="F94" s="199"/>
      <c r="G94" s="199"/>
      <c r="H94" s="200"/>
      <c r="I94" s="201"/>
      <c r="J94" s="202"/>
      <c r="K94" s="203"/>
      <c r="L94" s="204"/>
      <c r="M94" s="199"/>
      <c r="N94" s="205"/>
      <c r="O94" s="201"/>
      <c r="P94" s="205"/>
      <c r="Q94" s="206"/>
    </row>
    <row r="95" spans="1:17" s="183" customFormat="1">
      <c r="A95" s="155"/>
      <c r="B95" s="156"/>
      <c r="C95" s="207"/>
      <c r="D95" s="156"/>
      <c r="E95" s="208"/>
      <c r="F95" s="208"/>
      <c r="G95" s="208"/>
      <c r="H95" s="209"/>
      <c r="I95" s="157"/>
      <c r="J95" s="210"/>
      <c r="K95" s="158"/>
      <c r="L95" s="211"/>
      <c r="M95" s="208"/>
      <c r="N95" s="159"/>
      <c r="O95" s="157"/>
      <c r="P95" s="159"/>
      <c r="Q95" s="212"/>
    </row>
    <row r="96" spans="1:17" s="183" customFormat="1">
      <c r="A96" s="155"/>
      <c r="B96" s="156"/>
      <c r="C96" s="207"/>
      <c r="D96" s="156"/>
      <c r="E96" s="208"/>
      <c r="F96" s="208"/>
      <c r="G96" s="208"/>
      <c r="H96" s="209"/>
      <c r="I96" s="157"/>
      <c r="J96" s="210"/>
      <c r="K96" s="158"/>
      <c r="L96" s="211"/>
      <c r="M96" s="208"/>
      <c r="N96" s="159"/>
      <c r="O96" s="157"/>
      <c r="P96" s="159"/>
      <c r="Q96" s="212"/>
    </row>
    <row r="97" spans="1:17" s="183" customFormat="1">
      <c r="A97" s="155"/>
      <c r="B97" s="156"/>
      <c r="C97" s="207"/>
      <c r="D97" s="156"/>
      <c r="E97" s="208"/>
      <c r="F97" s="208"/>
      <c r="G97" s="208"/>
      <c r="H97" s="209"/>
      <c r="I97" s="157"/>
      <c r="J97" s="210"/>
      <c r="K97" s="158"/>
      <c r="L97" s="211"/>
      <c r="M97" s="208"/>
      <c r="N97" s="159"/>
      <c r="O97" s="157"/>
      <c r="P97" s="159"/>
      <c r="Q97" s="212"/>
    </row>
    <row r="98" spans="1:17" s="183" customFormat="1">
      <c r="A98" s="196"/>
      <c r="B98" s="197"/>
      <c r="C98" s="198"/>
      <c r="D98" s="197"/>
      <c r="E98" s="199"/>
      <c r="F98" s="199"/>
      <c r="G98" s="199"/>
      <c r="H98" s="200"/>
      <c r="I98" s="201"/>
      <c r="J98" s="202"/>
      <c r="K98" s="203"/>
      <c r="L98" s="204"/>
      <c r="M98" s="199"/>
      <c r="N98" s="205"/>
      <c r="O98" s="201"/>
      <c r="P98" s="205"/>
      <c r="Q98" s="206"/>
    </row>
    <row r="99" spans="1:17" s="183" customFormat="1">
      <c r="A99" s="196"/>
      <c r="B99" s="197"/>
      <c r="C99" s="198"/>
      <c r="D99" s="197"/>
      <c r="E99" s="199"/>
      <c r="F99" s="199"/>
      <c r="G99" s="199"/>
      <c r="H99" s="200"/>
      <c r="I99" s="201"/>
      <c r="J99" s="202"/>
      <c r="K99" s="203"/>
      <c r="L99" s="204"/>
      <c r="M99" s="199"/>
      <c r="N99" s="205"/>
      <c r="O99" s="201"/>
      <c r="P99" s="205"/>
      <c r="Q99" s="206"/>
    </row>
    <row r="100" spans="1:17" s="183" customFormat="1">
      <c r="A100" s="155"/>
      <c r="B100" s="156"/>
      <c r="C100" s="207"/>
      <c r="D100" s="156"/>
      <c r="E100" s="208"/>
      <c r="F100" s="208"/>
      <c r="G100" s="208"/>
      <c r="H100" s="209"/>
      <c r="I100" s="157"/>
      <c r="J100" s="210"/>
      <c r="K100" s="158"/>
      <c r="L100" s="211"/>
      <c r="M100" s="208"/>
      <c r="N100" s="159"/>
      <c r="O100" s="157"/>
      <c r="P100" s="159"/>
      <c r="Q100" s="212"/>
    </row>
    <row r="101" spans="1:17" s="183" customFormat="1">
      <c r="A101" s="196"/>
      <c r="B101" s="197"/>
      <c r="C101" s="198"/>
      <c r="D101" s="197"/>
      <c r="E101" s="199"/>
      <c r="F101" s="199"/>
      <c r="G101" s="199"/>
      <c r="H101" s="200"/>
      <c r="I101" s="201"/>
      <c r="J101" s="202"/>
      <c r="K101" s="203"/>
      <c r="L101" s="204"/>
      <c r="M101" s="199"/>
      <c r="N101" s="205"/>
      <c r="O101" s="201"/>
      <c r="P101" s="205"/>
      <c r="Q101" s="206"/>
    </row>
    <row r="102" spans="1:17" s="183" customFormat="1">
      <c r="A102" s="196"/>
      <c r="B102" s="197"/>
      <c r="C102" s="198"/>
      <c r="D102" s="197"/>
      <c r="E102" s="199"/>
      <c r="F102" s="199"/>
      <c r="G102" s="199"/>
      <c r="H102" s="200"/>
      <c r="I102" s="201"/>
      <c r="J102" s="202"/>
      <c r="K102" s="203"/>
      <c r="L102" s="204"/>
      <c r="M102" s="199"/>
      <c r="N102" s="205"/>
      <c r="O102" s="201"/>
      <c r="P102" s="205"/>
      <c r="Q102" s="206"/>
    </row>
    <row r="103" spans="1:17" s="183" customFormat="1" ht="16.5" thickBot="1">
      <c r="A103" s="214"/>
      <c r="B103" s="215"/>
      <c r="C103" s="216"/>
      <c r="D103" s="215"/>
      <c r="E103" s="217"/>
      <c r="F103" s="217"/>
      <c r="G103" s="217"/>
      <c r="H103" s="218"/>
      <c r="I103" s="219"/>
      <c r="J103" s="220"/>
      <c r="K103" s="221"/>
      <c r="L103" s="222"/>
      <c r="M103" s="217"/>
      <c r="N103" s="223"/>
      <c r="O103" s="219"/>
      <c r="P103" s="223"/>
      <c r="Q103" s="224"/>
    </row>
  </sheetData>
  <mergeCells count="5">
    <mergeCell ref="A1:F1"/>
    <mergeCell ref="A2:F2"/>
    <mergeCell ref="I1:Q1"/>
    <mergeCell ref="I2:Q2"/>
    <mergeCell ref="I3:Q3"/>
  </mergeCells>
  <conditionalFormatting sqref="K74:K103 H4:K4 H5 J5:K5 J55:K84 H55:H84">
    <cfRule type="cellIs" dxfId="1" priority="33" stopIfTrue="1" operator="equal">
      <formula>2</formula>
    </cfRule>
  </conditionalFormatting>
  <conditionalFormatting sqref="K74:K103 H5 J5:K5 J55:K84 H55:H84">
    <cfRule type="cellIs" dxfId="0" priority="32" stopIfTrue="1" operator="equal">
      <formula>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DSSV</vt:lpstr>
      <vt:lpstr>IN_DTK</vt:lpstr>
      <vt:lpstr>DS_THI</vt:lpstr>
      <vt:lpstr>DS_NLP</vt:lpstr>
      <vt:lpstr>CODEMON</vt:lpstr>
      <vt:lpstr>Sheet1</vt:lpstr>
      <vt:lpstr>DS_NLP!Print_Titles</vt:lpstr>
      <vt:lpstr>DS_THI!Print_Titles</vt:lpstr>
      <vt:lpstr>DSSV!Print_Titles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TTTH</cp:lastModifiedBy>
  <cp:lastPrinted>2022-10-25T01:56:19Z</cp:lastPrinted>
  <dcterms:created xsi:type="dcterms:W3CDTF">2005-12-20T15:13:01Z</dcterms:created>
  <dcterms:modified xsi:type="dcterms:W3CDTF">2022-10-25T02:00:40Z</dcterms:modified>
</cp:coreProperties>
</file>